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600"/>
  </bookViews>
  <sheets>
    <sheet name="1-й год" sheetId="1" r:id="rId1"/>
  </sheets>
  <definedNames>
    <definedName name="_xlnm.Print_Titles" localSheetId="0">'1-й год'!$6:$8</definedName>
  </definedNames>
  <calcPr calcId="144525"/>
</workbook>
</file>

<file path=xl/calcChain.xml><?xml version="1.0" encoding="utf-8"?>
<calcChain xmlns="http://schemas.openxmlformats.org/spreadsheetml/2006/main">
  <c r="X10" i="1" l="1"/>
  <c r="AJ10" i="1"/>
  <c r="AV10" i="1"/>
  <c r="BH10" i="1"/>
  <c r="BT10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W65" i="1"/>
  <c r="T107" i="1"/>
  <c r="U12" i="1"/>
  <c r="V12" i="1"/>
  <c r="X12" i="1"/>
  <c r="Y12" i="1"/>
  <c r="AF12" i="1"/>
  <c r="AG12" i="1"/>
  <c r="AH12" i="1"/>
  <c r="AJ12" i="1"/>
  <c r="AK12" i="1"/>
  <c r="AL12" i="1"/>
  <c r="AR12" i="1"/>
  <c r="AS12" i="1"/>
  <c r="AT12" i="1"/>
  <c r="AV12" i="1"/>
  <c r="AW12" i="1"/>
  <c r="AX12" i="1"/>
  <c r="BD12" i="1"/>
  <c r="BE12" i="1"/>
  <c r="BF12" i="1"/>
  <c r="BH12" i="1"/>
  <c r="BI12" i="1"/>
  <c r="BJ12" i="1"/>
  <c r="BP12" i="1"/>
  <c r="BQ12" i="1"/>
  <c r="BR12" i="1"/>
  <c r="BT12" i="1"/>
  <c r="T12" i="1"/>
  <c r="U11" i="1"/>
  <c r="U10" i="1" s="1"/>
  <c r="V11" i="1"/>
  <c r="V10" i="1" s="1"/>
  <c r="W11" i="1"/>
  <c r="W10" i="1" s="1"/>
  <c r="X11" i="1"/>
  <c r="Y11" i="1"/>
  <c r="Y10" i="1" s="1"/>
  <c r="Z11" i="1"/>
  <c r="Z12" i="1" s="1"/>
  <c r="AA11" i="1"/>
  <c r="AA12" i="1" s="1"/>
  <c r="AB11" i="1"/>
  <c r="AB12" i="1" s="1"/>
  <c r="AC11" i="1"/>
  <c r="AC12" i="1" s="1"/>
  <c r="AD11" i="1"/>
  <c r="AD12" i="1" s="1"/>
  <c r="AE11" i="1"/>
  <c r="AE12" i="1" s="1"/>
  <c r="AF11" i="1"/>
  <c r="AF10" i="1" s="1"/>
  <c r="AG11" i="1"/>
  <c r="AG10" i="1" s="1"/>
  <c r="AH11" i="1"/>
  <c r="AH10" i="1" s="1"/>
  <c r="AI11" i="1"/>
  <c r="AI10" i="1" s="1"/>
  <c r="AJ11" i="1"/>
  <c r="AK11" i="1"/>
  <c r="AK10" i="1" s="1"/>
  <c r="AL11" i="1"/>
  <c r="AL10" i="1" s="1"/>
  <c r="AM11" i="1"/>
  <c r="AM12" i="1" s="1"/>
  <c r="AN11" i="1"/>
  <c r="AN12" i="1" s="1"/>
  <c r="AO11" i="1"/>
  <c r="AO12" i="1" s="1"/>
  <c r="AP11" i="1"/>
  <c r="AP12" i="1" s="1"/>
  <c r="AQ11" i="1"/>
  <c r="AQ12" i="1" s="1"/>
  <c r="AR11" i="1"/>
  <c r="AR10" i="1" s="1"/>
  <c r="AS11" i="1"/>
  <c r="AS10" i="1" s="1"/>
  <c r="AT11" i="1"/>
  <c r="AT10" i="1" s="1"/>
  <c r="AU11" i="1"/>
  <c r="AU10" i="1" s="1"/>
  <c r="AV11" i="1"/>
  <c r="AW11" i="1"/>
  <c r="AW10" i="1" s="1"/>
  <c r="AX11" i="1"/>
  <c r="AX10" i="1" s="1"/>
  <c r="AY11" i="1"/>
  <c r="AY10" i="1" s="1"/>
  <c r="AZ11" i="1"/>
  <c r="AZ12" i="1" s="1"/>
  <c r="BA11" i="1"/>
  <c r="BA12" i="1" s="1"/>
  <c r="BB11" i="1"/>
  <c r="BB12" i="1" s="1"/>
  <c r="BC11" i="1"/>
  <c r="BC12" i="1" s="1"/>
  <c r="BD11" i="1"/>
  <c r="BD10" i="1" s="1"/>
  <c r="BE11" i="1"/>
  <c r="BE10" i="1" s="1"/>
  <c r="BF11" i="1"/>
  <c r="BF10" i="1" s="1"/>
  <c r="BG11" i="1"/>
  <c r="BG10" i="1" s="1"/>
  <c r="BH11" i="1"/>
  <c r="BI11" i="1"/>
  <c r="BI10" i="1" s="1"/>
  <c r="BJ11" i="1"/>
  <c r="BJ10" i="1" s="1"/>
  <c r="BK11" i="1"/>
  <c r="BK12" i="1" s="1"/>
  <c r="BL11" i="1"/>
  <c r="BL12" i="1" s="1"/>
  <c r="BM11" i="1"/>
  <c r="BM12" i="1" s="1"/>
  <c r="BN11" i="1"/>
  <c r="BN12" i="1" s="1"/>
  <c r="BO11" i="1"/>
  <c r="BO12" i="1" s="1"/>
  <c r="BP11" i="1"/>
  <c r="BP10" i="1" s="1"/>
  <c r="BQ11" i="1"/>
  <c r="BQ10" i="1" s="1"/>
  <c r="BR11" i="1"/>
  <c r="BR10" i="1" s="1"/>
  <c r="BS11" i="1"/>
  <c r="BS10" i="1" s="1"/>
  <c r="BT11" i="1"/>
  <c r="BU12" i="1"/>
  <c r="AY12" i="1" l="1"/>
  <c r="BS12" i="1"/>
  <c r="BG12" i="1"/>
  <c r="AU12" i="1"/>
  <c r="AI12" i="1"/>
  <c r="W12" i="1"/>
  <c r="BO10" i="1"/>
  <c r="BC10" i="1"/>
  <c r="AQ10" i="1"/>
  <c r="AE10" i="1"/>
  <c r="BN10" i="1"/>
  <c r="BB10" i="1"/>
  <c r="AP10" i="1"/>
  <c r="AD10" i="1"/>
  <c r="BM10" i="1"/>
  <c r="BA10" i="1"/>
  <c r="AO10" i="1"/>
  <c r="AC10" i="1"/>
  <c r="AB10" i="1"/>
  <c r="AZ10" i="1"/>
  <c r="BL10" i="1"/>
  <c r="AN10" i="1"/>
  <c r="BK10" i="1"/>
  <c r="AM10" i="1"/>
  <c r="AA10" i="1"/>
  <c r="Z10" i="1"/>
</calcChain>
</file>

<file path=xl/sharedStrings.xml><?xml version="1.0" encoding="utf-8"?>
<sst xmlns="http://schemas.openxmlformats.org/spreadsheetml/2006/main" count="832" uniqueCount="218">
  <si>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</si>
  <si>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</si>
  <si>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</si>
  <si>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</si>
  <si>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</si>
  <si>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</si>
  <si>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</si>
  <si>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</si>
  <si>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</si>
  <si>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</si>
  <si>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Сумма (Т)</t>
  </si>
  <si>
    <t>ПР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</si>
  <si>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</si>
  <si>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</si>
  <si>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</si>
  <si>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</si>
  <si>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</si>
  <si>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</si>
  <si>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</si>
  <si>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</si>
  <si>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</si>
  <si>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</si>
  <si>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</si>
  <si>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</si>
  <si>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</si>
  <si>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МУНИЦИПАЛЬНАЯ ПРОГРАММА "РАЗВИТИЕ КУЛЬТУРЫ И ФИЗИЧЕСКОЙ КУЛЬТУРЫ В МУНИЦИПАЛЬНОМ ОБРАЗОВАНИИ"</t>
  </si>
  <si>
    <t>23.0.00.00000</t>
  </si>
  <si>
    <t>Комплексы процессных мероприятий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</si>
  <si>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</si>
  <si>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</si>
  <si>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</si>
  <si>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</si>
  <si>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</si>
  <si>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</si>
  <si>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</si>
  <si>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Расходы на выплаты персоналу казенных учреждений</t>
  </si>
  <si>
    <t>1.1.0</t>
  </si>
  <si>
    <t>Культура</t>
  </si>
  <si>
    <t>08.01</t>
  </si>
  <si>
    <t>Закупка товаров, работ и услуг для обеспечения государственных (муниципальных) нужд</t>
  </si>
  <si>
    <t>2.0.0</t>
  </si>
  <si>
    <t>Иные закупки товаров, работ и услуг для обеспечения государственных (муниципальных) нужд</t>
  </si>
  <si>
    <t>2.4.0</t>
  </si>
  <si>
    <t>Иные бюджетные ассигнования</t>
  </si>
  <si>
    <t>8.0.0</t>
  </si>
  <si>
    <t>Исполнение судебных актов</t>
  </si>
  <si>
    <t>8.3.0</t>
  </si>
  <si>
    <t>Уплата налогов, сборов и иных платежей</t>
  </si>
  <si>
    <t>8.5.0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</si>
  <si>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</si>
  <si>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23.4.01.S0360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</si>
  <si>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</si>
  <si>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</si>
  <si>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</si>
  <si>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</si>
  <si>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</si>
  <si>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</si>
  <si>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</si>
  <si>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Физическая культура</t>
  </si>
  <si>
    <t>11.01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</si>
  <si>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</si>
  <si>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</si>
  <si>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</si>
  <si>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"Энергосбережение и повышение энергетической эффективности"</t>
  </si>
  <si>
    <t>25.4.01.00000</t>
  </si>
  <si>
    <t>Мероприятия по повышению надежности и энергетической эффективности в системах теплоснабжения</t>
  </si>
  <si>
    <t>25.4.01.42460</t>
  </si>
  <si>
    <t>Коммунальное хозяйство</t>
  </si>
  <si>
    <t>05.02</t>
  </si>
  <si>
    <t>Мероприятия по повышению надежности и энергетической эффективности в системах водоснабжения</t>
  </si>
  <si>
    <t>25.4.01.42470</t>
  </si>
  <si>
    <t>Отраслевые проекты</t>
  </si>
  <si>
    <t>Субсидии юридическим лицам</t>
  </si>
  <si>
    <t>25.7.01.46010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</si>
  <si>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</si>
  <si>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8.1.0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</si>
  <si>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</si>
  <si>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</si>
  <si>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</si>
  <si>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</si>
  <si>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</si>
  <si>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</si>
  <si>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</si>
  <si>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Благоустройство</t>
  </si>
  <si>
    <t>05.03</t>
  </si>
  <si>
    <t>Капитальные вложения в объекты государственной (муниципальной) собственности</t>
  </si>
  <si>
    <t>4.0.0</t>
  </si>
  <si>
    <t>Бюджетные инвестиции</t>
  </si>
  <si>
    <t>4.1.0</t>
  </si>
  <si>
    <t>Прочие мероприятия по благоустройству</t>
  </si>
  <si>
    <t>26.4.01.42530</t>
  </si>
  <si>
    <t>Организация и содержание мест захоронения</t>
  </si>
  <si>
    <t>26.4.01.42550</t>
  </si>
  <si>
    <t>Комплекс процессных мероприятий "Реализация функций в сфере обращения с отходами"</t>
  </si>
  <si>
    <t>26.4.03.00000</t>
  </si>
  <si>
    <t>Мероприятия в области жилищно-коммунального хозяйства</t>
  </si>
  <si>
    <t>26.4.03.42450</t>
  </si>
  <si>
    <t>26.7.00.00000</t>
  </si>
  <si>
    <t>Отраслевой проект "Эффективное обращение с отходами производства и потребления на территории Ленинградской области"</t>
  </si>
  <si>
    <t>26.7.01.00000</t>
  </si>
  <si>
    <t>Мероприятия по созданию мест (площадок) накопления твердых коммунальных отходов</t>
  </si>
  <si>
    <t>26.7.01.S4790</t>
  </si>
  <si>
    <t>МУНИЦИПАЛЬНАЯ ПРОГРАММА "РАЗВИТИЕ АВТОМОБИЛЬНЫХ ДОРОГ МУНИЦИПАЛЬНОГО ОБРАЗОВАНИЯ"</t>
  </si>
  <si>
    <t>27.0.00.00000</t>
  </si>
  <si>
    <t>27.4.00.00000</t>
  </si>
  <si>
    <t>Комплекс процессных мероприятий «Реализация функций в сфере дорожного хозяйства»</t>
  </si>
  <si>
    <t>27.4.01.00000</t>
  </si>
  <si>
    <t>Мероприятия по содержанию автомобильных дорог</t>
  </si>
  <si>
    <t>27.4.01.42260</t>
  </si>
  <si>
    <t>Дорожное хозяйство (дорожные фонды)</t>
  </si>
  <si>
    <t>04.09</t>
  </si>
  <si>
    <t>27.7.00.00000</t>
  </si>
  <si>
    <t>Отраслевой проект "Развитие и приведение в нормативное состояние автомобильных дорог общего пользования"</t>
  </si>
  <si>
    <t>27.7.01.00000</t>
  </si>
  <si>
    <t>Мероприятия по капитальному ремонту и ремонту автомобильных дорог</t>
  </si>
  <si>
    <t>27.7.01.42270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</si>
  <si>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</si>
  <si>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</si>
  <si>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</si>
  <si>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</si>
  <si>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</si>
  <si>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</si>
  <si>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</si>
  <si>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</si>
  <si>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</si>
  <si>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</si>
  <si>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</si>
  <si>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</si>
  <si>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</si>
  <si>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Молодежная политика</t>
  </si>
  <si>
    <t>07.07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</si>
  <si>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</si>
  <si>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</si>
  <si>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</si>
  <si>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</si>
  <si>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</si>
  <si>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</si>
  <si>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</si>
  <si>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</si>
  <si>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Расходы на выплаты персоналу государственных (муниципальных) органов</t>
  </si>
  <si>
    <t>1.2.0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</si>
  <si>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</si>
  <si>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</si>
  <si>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немуниципальных служащих</t>
  </si>
  <si>
    <t>29.2.01.22020</t>
  </si>
  <si>
    <t>Обеспечение деятельности Главы администрации</t>
  </si>
  <si>
    <t>29.2.01.22040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</si>
  <si>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</si>
  <si>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</si>
  <si>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Межбюджетные трансферты</t>
  </si>
  <si>
    <t>5.0.0</t>
  </si>
  <si>
    <t>Иные межбюджетные трансферты</t>
  </si>
  <si>
    <t>5.4.0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</si>
  <si>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</si>
  <si>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</si>
  <si>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</si>
  <si>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</si>
  <si>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</si>
  <si>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</si>
  <si>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</si>
  <si>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</si>
  <si>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</si>
  <si>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</si>
  <si>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</si>
  <si>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</si>
  <si>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Другие общегосударственные вопросы</t>
  </si>
  <si>
    <t>01.13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</si>
  <si>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</si>
  <si>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</si>
  <si>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</si>
  <si>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</si>
  <si>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</si>
  <si>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Резервные средства</t>
  </si>
  <si>
    <t>8.7.0</t>
  </si>
  <si>
    <t>Резервные фонды</t>
  </si>
  <si>
    <t>01.11</t>
  </si>
  <si>
    <t>Проведение выборов в представительные органы муниципального образования</t>
  </si>
  <si>
    <t>29.3.01.42020</t>
  </si>
  <si>
    <t>Обеспечение проведения выборов и референдумов</t>
  </si>
  <si>
    <t>01.07</t>
  </si>
  <si>
    <t>Специальные расходы</t>
  </si>
  <si>
    <t>8.8.0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</si>
  <si>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</si>
  <si>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</si>
  <si>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Иные обязательства</t>
  </si>
  <si>
    <t>29.3.01.42100</t>
  </si>
  <si>
    <t>Функционирование органов в сфере национальной безопасности и правоохранительной деятельности</t>
  </si>
  <si>
    <t>29.3.01.42200</t>
  </si>
  <si>
    <t>Гражданская оборона</t>
  </si>
  <si>
    <t>03.09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</si>
  <si>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</si>
  <si>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</si>
  <si>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Защита населения и территории от чрезвычайных ситуаций природного и техногенного характера, пожарная безопасность</t>
  </si>
  <si>
    <t>03.10</t>
  </si>
  <si>
    <t>Мероприятия по поддержке малого и среднего предпринимательства</t>
  </si>
  <si>
    <t>29.3.01.42360</t>
  </si>
  <si>
    <t>Другие вопросы в области национальной экономики</t>
  </si>
  <si>
    <t>04.12</t>
  </si>
  <si>
    <t>Взнос на капитальный ремонт общего имущества многоквартирных домов региональному оператору</t>
  </si>
  <si>
    <t>29.3.01.42370</t>
  </si>
  <si>
    <t>Жилищное хозяйство</t>
  </si>
  <si>
    <t>05.01</t>
  </si>
  <si>
    <t>Пенсии за выслугу лет и доплаты к пенсиям лицам, замещавшим муниципальные должности</t>
  </si>
  <si>
    <t>29.3.01.43010</t>
  </si>
  <si>
    <t>Социальное обеспечение и иные выплаты населению</t>
  </si>
  <si>
    <t>3.0.0</t>
  </si>
  <si>
    <t>Публичные нормативные социальные выплаты гражданам</t>
  </si>
  <si>
    <t>3.1.0</t>
  </si>
  <si>
    <t>Пенсионное обеспечение</t>
  </si>
  <si>
    <t>10.01</t>
  </si>
  <si>
    <t>Осуществление первичного воинского учета на территориях, где отсутствуют военные комиссариаты</t>
  </si>
  <si>
    <t>29.3.01.51180</t>
  </si>
  <si>
    <t>Мобилизационная и вневойсковая подготовка</t>
  </si>
  <si>
    <t>02.03</t>
  </si>
  <si>
    <t>Приложение 3 к Постановлению №205 от 18.10.2024г.</t>
  </si>
  <si>
    <t>Исполнение бюджетных ассигнований по целевым статьям (муниципальным программам Севастьяновского сельского поселения Приозерского муниципального района Ленинградской области и непрограммным направлениям деятельности), группам и подгруппам видов расходов, разделам и подразделам классификации расходов бюджетов за 9 месяцев 2024г.</t>
  </si>
  <si>
    <t>Исполнено на 01.10.2024г.</t>
  </si>
  <si>
    <t>25.4.01.46010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</si>
</sst>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1"/>
      <color indexed="8"/>
      <name val="Calibri"/>
      <family val="2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4" fillId="0" borderId="6" xfId="0" applyNumberFormat="1" applyFont="1" applyFill="1" applyBorder="1" applyAlignment="1">
      <alignment horizontal="justify" vertical="center"/>
    </xf>
    <xf numFmtId="0" fontId="0" fillId="0" borderId="7" xfId="0" applyBorder="1"/>
    <xf numFmtId="164" fontId="4" fillId="0" borderId="6" xfId="0" applyNumberFormat="1" applyFont="1" applyFill="1" applyBorder="1" applyAlignment="1">
      <alignment horizontal="justify" vertical="center"/>
    </xf>
    <xf numFmtId="0" fontId="4" fillId="0" borderId="8" xfId="0" applyNumberFormat="1" applyFont="1" applyFill="1" applyBorder="1" applyAlignment="1">
      <alignment horizontal="justify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right" vertical="center" wrapText="1"/>
    </xf>
    <xf numFmtId="165" fontId="5" fillId="0" borderId="9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justify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6" fillId="0" borderId="0" xfId="0" applyFont="1" applyAlignment="1"/>
    <xf numFmtId="0" fontId="0" fillId="0" borderId="0" xfId="0" applyAlignment="1"/>
    <xf numFmtId="0" fontId="0" fillId="0" borderId="0" xfId="0" applyFill="1"/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20"/>
  <sheetViews>
    <sheetView tabSelected="1" workbookViewId="0">
      <selection activeCell="T171" sqref="T171"/>
    </sheetView>
  </sheetViews>
  <sheetFormatPr defaultRowHeight="14.45" customHeight="1" x14ac:dyDescent="0.25"/>
  <cols>
    <col min="1" max="1" width="80.7109375" customWidth="1"/>
    <col min="2" max="2" width="15.5703125" customWidth="1"/>
    <col min="3" max="16" width="8" hidden="1" customWidth="1"/>
    <col min="17" max="17" width="9.7109375" customWidth="1"/>
    <col min="18" max="18" width="8.7109375" customWidth="1"/>
    <col min="19" max="19" width="8" hidden="1" customWidth="1"/>
    <col min="20" max="20" width="16.7109375" customWidth="1"/>
    <col min="21" max="72" width="8" hidden="1" customWidth="1"/>
    <col min="73" max="73" width="15.5703125" customWidth="1"/>
    <col min="74" max="74" width="15" customWidth="1"/>
    <col min="75" max="75" width="13.140625" customWidth="1"/>
  </cols>
  <sheetData>
    <row r="1" spans="1:75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5" ht="15.75" x14ac:dyDescent="0.25">
      <c r="A2" s="7"/>
      <c r="B2" s="30" t="s">
        <v>214</v>
      </c>
      <c r="C2" s="30"/>
      <c r="D2" s="31"/>
      <c r="E2" s="31"/>
      <c r="F2" s="32"/>
    </row>
    <row r="3" spans="1:75" ht="15.75" x14ac:dyDescent="0.25">
      <c r="A3" s="7"/>
      <c r="B3" s="7"/>
      <c r="C3" s="7"/>
      <c r="D3" s="7"/>
      <c r="E3" s="2"/>
      <c r="F3" s="32"/>
    </row>
    <row r="4" spans="1:75" ht="83.25" customHeight="1" x14ac:dyDescent="0.25">
      <c r="A4" s="42" t="s">
        <v>215</v>
      </c>
      <c r="B4" s="42"/>
      <c r="C4" s="42"/>
      <c r="D4" s="42"/>
      <c r="E4" s="42"/>
      <c r="F4" s="32"/>
    </row>
    <row r="5" spans="1:75" ht="19.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</row>
    <row r="6" spans="1:75" ht="15" customHeight="1" x14ac:dyDescent="0.25">
      <c r="A6" s="43" t="s">
        <v>0</v>
      </c>
      <c r="B6" s="36" t="s">
        <v>1</v>
      </c>
      <c r="C6" s="33" t="s">
        <v>1</v>
      </c>
      <c r="D6" s="33" t="s">
        <v>1</v>
      </c>
      <c r="E6" s="33" t="s">
        <v>1</v>
      </c>
      <c r="F6" s="33" t="s">
        <v>1</v>
      </c>
      <c r="G6" s="33" t="s">
        <v>1</v>
      </c>
      <c r="H6" s="33" t="s">
        <v>1</v>
      </c>
      <c r="I6" s="33" t="s">
        <v>1</v>
      </c>
      <c r="J6" s="33" t="s">
        <v>1</v>
      </c>
      <c r="K6" s="33" t="s">
        <v>1</v>
      </c>
      <c r="L6" s="33" t="s">
        <v>1</v>
      </c>
      <c r="M6" s="33" t="s">
        <v>1</v>
      </c>
      <c r="N6" s="33" t="s">
        <v>1</v>
      </c>
      <c r="O6" s="33" t="s">
        <v>1</v>
      </c>
      <c r="P6" s="33" t="s">
        <v>1</v>
      </c>
      <c r="Q6" s="36" t="s">
        <v>2</v>
      </c>
      <c r="R6" s="36" t="s">
        <v>3</v>
      </c>
      <c r="S6" s="33" t="s">
        <v>11</v>
      </c>
      <c r="T6" s="36" t="s">
        <v>5</v>
      </c>
      <c r="U6" s="33" t="s">
        <v>6</v>
      </c>
      <c r="V6" s="33" t="s">
        <v>7</v>
      </c>
      <c r="W6" s="33" t="s">
        <v>8</v>
      </c>
      <c r="X6" s="33" t="s">
        <v>10</v>
      </c>
      <c r="Y6" s="33" t="s">
        <v>5</v>
      </c>
      <c r="Z6" s="33" t="s">
        <v>6</v>
      </c>
      <c r="AA6" s="33" t="s">
        <v>7</v>
      </c>
      <c r="AB6" s="33" t="s">
        <v>8</v>
      </c>
      <c r="AC6" s="33" t="s">
        <v>9</v>
      </c>
      <c r="AD6" s="33" t="s">
        <v>10</v>
      </c>
      <c r="AE6" s="33" t="s">
        <v>5</v>
      </c>
      <c r="AF6" s="33" t="s">
        <v>6</v>
      </c>
      <c r="AG6" s="33" t="s">
        <v>7</v>
      </c>
      <c r="AH6" s="33" t="s">
        <v>8</v>
      </c>
      <c r="AI6" s="33" t="s">
        <v>9</v>
      </c>
      <c r="AJ6" s="33" t="s">
        <v>10</v>
      </c>
      <c r="AK6" s="33" t="s">
        <v>12</v>
      </c>
      <c r="AL6" s="33" t="s">
        <v>13</v>
      </c>
      <c r="AM6" s="33" t="s">
        <v>14</v>
      </c>
      <c r="AN6" s="33" t="s">
        <v>15</v>
      </c>
      <c r="AO6" s="33" t="s">
        <v>16</v>
      </c>
      <c r="AP6" s="33" t="s">
        <v>17</v>
      </c>
      <c r="AQ6" s="33" t="s">
        <v>12</v>
      </c>
      <c r="AR6" s="33" t="s">
        <v>13</v>
      </c>
      <c r="AS6" s="33" t="s">
        <v>14</v>
      </c>
      <c r="AT6" s="33" t="s">
        <v>15</v>
      </c>
      <c r="AU6" s="33" t="s">
        <v>16</v>
      </c>
      <c r="AV6" s="33" t="s">
        <v>17</v>
      </c>
      <c r="AW6" s="33" t="s">
        <v>12</v>
      </c>
      <c r="AX6" s="33" t="s">
        <v>13</v>
      </c>
      <c r="AY6" s="33" t="s">
        <v>14</v>
      </c>
      <c r="AZ6" s="33" t="s">
        <v>15</v>
      </c>
      <c r="BA6" s="33" t="s">
        <v>16</v>
      </c>
      <c r="BB6" s="33" t="s">
        <v>17</v>
      </c>
      <c r="BC6" s="33" t="s">
        <v>18</v>
      </c>
      <c r="BD6" s="33" t="s">
        <v>19</v>
      </c>
      <c r="BE6" s="33" t="s">
        <v>20</v>
      </c>
      <c r="BF6" s="33" t="s">
        <v>21</v>
      </c>
      <c r="BG6" s="33" t="s">
        <v>22</v>
      </c>
      <c r="BH6" s="33" t="s">
        <v>23</v>
      </c>
      <c r="BI6" s="33" t="s">
        <v>18</v>
      </c>
      <c r="BJ6" s="33" t="s">
        <v>19</v>
      </c>
      <c r="BK6" s="33" t="s">
        <v>20</v>
      </c>
      <c r="BL6" s="33" t="s">
        <v>21</v>
      </c>
      <c r="BM6" s="33" t="s">
        <v>22</v>
      </c>
      <c r="BN6" s="33" t="s">
        <v>23</v>
      </c>
      <c r="BO6" s="33" t="s">
        <v>18</v>
      </c>
      <c r="BP6" s="33" t="s">
        <v>19</v>
      </c>
      <c r="BQ6" s="33" t="s">
        <v>20</v>
      </c>
      <c r="BR6" s="33" t="s">
        <v>21</v>
      </c>
      <c r="BS6" s="33" t="s">
        <v>22</v>
      </c>
      <c r="BT6" s="33" t="s">
        <v>23</v>
      </c>
      <c r="BU6" s="39" t="s">
        <v>216</v>
      </c>
    </row>
    <row r="7" spans="1:75" ht="15" customHeight="1" x14ac:dyDescent="0.25">
      <c r="A7" s="44"/>
      <c r="B7" s="37" t="s">
        <v>1</v>
      </c>
      <c r="C7" s="34" t="s">
        <v>1</v>
      </c>
      <c r="D7" s="34" t="s">
        <v>1</v>
      </c>
      <c r="E7" s="34" t="s">
        <v>1</v>
      </c>
      <c r="F7" s="34" t="s">
        <v>1</v>
      </c>
      <c r="G7" s="34" t="s">
        <v>1</v>
      </c>
      <c r="H7" s="34" t="s">
        <v>1</v>
      </c>
      <c r="I7" s="34" t="s">
        <v>1</v>
      </c>
      <c r="J7" s="34" t="s">
        <v>1</v>
      </c>
      <c r="K7" s="34" t="s">
        <v>1</v>
      </c>
      <c r="L7" s="34" t="s">
        <v>1</v>
      </c>
      <c r="M7" s="34" t="s">
        <v>1</v>
      </c>
      <c r="N7" s="34" t="s">
        <v>1</v>
      </c>
      <c r="O7" s="34" t="s">
        <v>1</v>
      </c>
      <c r="P7" s="34" t="s">
        <v>1</v>
      </c>
      <c r="Q7" s="37" t="s">
        <v>2</v>
      </c>
      <c r="R7" s="37" t="s">
        <v>3</v>
      </c>
      <c r="S7" s="34" t="s">
        <v>4</v>
      </c>
      <c r="T7" s="37" t="s">
        <v>5</v>
      </c>
      <c r="U7" s="34" t="s">
        <v>6</v>
      </c>
      <c r="V7" s="34" t="s">
        <v>7</v>
      </c>
      <c r="W7" s="34" t="s">
        <v>8</v>
      </c>
      <c r="X7" s="34" t="s">
        <v>10</v>
      </c>
      <c r="Y7" s="34" t="s">
        <v>5</v>
      </c>
      <c r="Z7" s="34" t="s">
        <v>6</v>
      </c>
      <c r="AA7" s="34" t="s">
        <v>7</v>
      </c>
      <c r="AB7" s="34" t="s">
        <v>8</v>
      </c>
      <c r="AC7" s="34" t="s">
        <v>9</v>
      </c>
      <c r="AD7" s="34" t="s">
        <v>10</v>
      </c>
      <c r="AE7" s="34" t="s">
        <v>5</v>
      </c>
      <c r="AF7" s="34" t="s">
        <v>6</v>
      </c>
      <c r="AG7" s="34" t="s">
        <v>7</v>
      </c>
      <c r="AH7" s="34" t="s">
        <v>8</v>
      </c>
      <c r="AI7" s="34" t="s">
        <v>9</v>
      </c>
      <c r="AJ7" s="34" t="s">
        <v>10</v>
      </c>
      <c r="AK7" s="34" t="s">
        <v>5</v>
      </c>
      <c r="AL7" s="34" t="s">
        <v>6</v>
      </c>
      <c r="AM7" s="34" t="s">
        <v>7</v>
      </c>
      <c r="AN7" s="34" t="s">
        <v>8</v>
      </c>
      <c r="AO7" s="34" t="s">
        <v>9</v>
      </c>
      <c r="AP7" s="34" t="s">
        <v>10</v>
      </c>
      <c r="AQ7" s="34" t="s">
        <v>5</v>
      </c>
      <c r="AR7" s="34" t="s">
        <v>6</v>
      </c>
      <c r="AS7" s="34" t="s">
        <v>7</v>
      </c>
      <c r="AT7" s="34" t="s">
        <v>8</v>
      </c>
      <c r="AU7" s="34" t="s">
        <v>9</v>
      </c>
      <c r="AV7" s="34" t="s">
        <v>10</v>
      </c>
      <c r="AW7" s="34" t="s">
        <v>5</v>
      </c>
      <c r="AX7" s="34" t="s">
        <v>6</v>
      </c>
      <c r="AY7" s="34" t="s">
        <v>7</v>
      </c>
      <c r="AZ7" s="34" t="s">
        <v>8</v>
      </c>
      <c r="BA7" s="34" t="s">
        <v>9</v>
      </c>
      <c r="BB7" s="34" t="s">
        <v>10</v>
      </c>
      <c r="BC7" s="34" t="s">
        <v>5</v>
      </c>
      <c r="BD7" s="34" t="s">
        <v>6</v>
      </c>
      <c r="BE7" s="34" t="s">
        <v>7</v>
      </c>
      <c r="BF7" s="34" t="s">
        <v>8</v>
      </c>
      <c r="BG7" s="34" t="s">
        <v>9</v>
      </c>
      <c r="BH7" s="34" t="s">
        <v>10</v>
      </c>
      <c r="BI7" s="34" t="s">
        <v>5</v>
      </c>
      <c r="BJ7" s="34" t="s">
        <v>6</v>
      </c>
      <c r="BK7" s="34" t="s">
        <v>7</v>
      </c>
      <c r="BL7" s="34" t="s">
        <v>8</v>
      </c>
      <c r="BM7" s="34" t="s">
        <v>9</v>
      </c>
      <c r="BN7" s="34" t="s">
        <v>10</v>
      </c>
      <c r="BO7" s="34" t="s">
        <v>5</v>
      </c>
      <c r="BP7" s="34" t="s">
        <v>6</v>
      </c>
      <c r="BQ7" s="34" t="s">
        <v>7</v>
      </c>
      <c r="BR7" s="34" t="s">
        <v>8</v>
      </c>
      <c r="BS7" s="34" t="s">
        <v>9</v>
      </c>
      <c r="BT7" s="34" t="s">
        <v>10</v>
      </c>
      <c r="BU7" s="40"/>
    </row>
    <row r="8" spans="1:75" ht="15" customHeight="1" thickBot="1" x14ac:dyDescent="0.3">
      <c r="A8" s="45"/>
      <c r="B8" s="38" t="s">
        <v>1</v>
      </c>
      <c r="C8" s="35" t="s">
        <v>1</v>
      </c>
      <c r="D8" s="35" t="s">
        <v>1</v>
      </c>
      <c r="E8" s="35" t="s">
        <v>1</v>
      </c>
      <c r="F8" s="35" t="s">
        <v>1</v>
      </c>
      <c r="G8" s="35" t="s">
        <v>1</v>
      </c>
      <c r="H8" s="35" t="s">
        <v>1</v>
      </c>
      <c r="I8" s="35" t="s">
        <v>1</v>
      </c>
      <c r="J8" s="35" t="s">
        <v>1</v>
      </c>
      <c r="K8" s="35" t="s">
        <v>1</v>
      </c>
      <c r="L8" s="35" t="s">
        <v>1</v>
      </c>
      <c r="M8" s="35" t="s">
        <v>1</v>
      </c>
      <c r="N8" s="35" t="s">
        <v>1</v>
      </c>
      <c r="O8" s="35" t="s">
        <v>1</v>
      </c>
      <c r="P8" s="35" t="s">
        <v>1</v>
      </c>
      <c r="Q8" s="38" t="s">
        <v>2</v>
      </c>
      <c r="R8" s="38" t="s">
        <v>3</v>
      </c>
      <c r="S8" s="35" t="s">
        <v>4</v>
      </c>
      <c r="T8" s="38" t="s">
        <v>5</v>
      </c>
      <c r="U8" s="35" t="s">
        <v>6</v>
      </c>
      <c r="V8" s="35" t="s">
        <v>7</v>
      </c>
      <c r="W8" s="35" t="s">
        <v>8</v>
      </c>
      <c r="X8" s="35" t="s">
        <v>10</v>
      </c>
      <c r="Y8" s="35" t="s">
        <v>5</v>
      </c>
      <c r="Z8" s="35" t="s">
        <v>6</v>
      </c>
      <c r="AA8" s="35" t="s">
        <v>7</v>
      </c>
      <c r="AB8" s="35" t="s">
        <v>8</v>
      </c>
      <c r="AC8" s="35" t="s">
        <v>9</v>
      </c>
      <c r="AD8" s="35" t="s">
        <v>10</v>
      </c>
      <c r="AE8" s="35" t="s">
        <v>5</v>
      </c>
      <c r="AF8" s="35" t="s">
        <v>6</v>
      </c>
      <c r="AG8" s="35" t="s">
        <v>7</v>
      </c>
      <c r="AH8" s="35" t="s">
        <v>8</v>
      </c>
      <c r="AI8" s="35" t="s">
        <v>9</v>
      </c>
      <c r="AJ8" s="35" t="s">
        <v>10</v>
      </c>
      <c r="AK8" s="35" t="s">
        <v>5</v>
      </c>
      <c r="AL8" s="35" t="s">
        <v>6</v>
      </c>
      <c r="AM8" s="35" t="s">
        <v>7</v>
      </c>
      <c r="AN8" s="35" t="s">
        <v>8</v>
      </c>
      <c r="AO8" s="35" t="s">
        <v>9</v>
      </c>
      <c r="AP8" s="35" t="s">
        <v>10</v>
      </c>
      <c r="AQ8" s="35" t="s">
        <v>5</v>
      </c>
      <c r="AR8" s="35" t="s">
        <v>6</v>
      </c>
      <c r="AS8" s="35" t="s">
        <v>7</v>
      </c>
      <c r="AT8" s="35" t="s">
        <v>8</v>
      </c>
      <c r="AU8" s="35" t="s">
        <v>9</v>
      </c>
      <c r="AV8" s="35" t="s">
        <v>10</v>
      </c>
      <c r="AW8" s="35" t="s">
        <v>5</v>
      </c>
      <c r="AX8" s="35" t="s">
        <v>6</v>
      </c>
      <c r="AY8" s="35" t="s">
        <v>7</v>
      </c>
      <c r="AZ8" s="35" t="s">
        <v>8</v>
      </c>
      <c r="BA8" s="35" t="s">
        <v>9</v>
      </c>
      <c r="BB8" s="35" t="s">
        <v>10</v>
      </c>
      <c r="BC8" s="35" t="s">
        <v>5</v>
      </c>
      <c r="BD8" s="35" t="s">
        <v>6</v>
      </c>
      <c r="BE8" s="35" t="s">
        <v>7</v>
      </c>
      <c r="BF8" s="35" t="s">
        <v>8</v>
      </c>
      <c r="BG8" s="35" t="s">
        <v>9</v>
      </c>
      <c r="BH8" s="35" t="s">
        <v>10</v>
      </c>
      <c r="BI8" s="35" t="s">
        <v>5</v>
      </c>
      <c r="BJ8" s="35" t="s">
        <v>6</v>
      </c>
      <c r="BK8" s="35" t="s">
        <v>7</v>
      </c>
      <c r="BL8" s="35" t="s">
        <v>8</v>
      </c>
      <c r="BM8" s="35" t="s">
        <v>9</v>
      </c>
      <c r="BN8" s="35" t="s">
        <v>10</v>
      </c>
      <c r="BO8" s="35" t="s">
        <v>5</v>
      </c>
      <c r="BP8" s="35" t="s">
        <v>6</v>
      </c>
      <c r="BQ8" s="35" t="s">
        <v>7</v>
      </c>
      <c r="BR8" s="35" t="s">
        <v>8</v>
      </c>
      <c r="BS8" s="35" t="s">
        <v>9</v>
      </c>
      <c r="BT8" s="35" t="s">
        <v>10</v>
      </c>
      <c r="BU8" s="41"/>
    </row>
    <row r="9" spans="1:75" ht="15.75" hidden="1" x14ac:dyDescent="0.25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3"/>
    </row>
    <row r="10" spans="1:75" ht="15.75" x14ac:dyDescent="0.25">
      <c r="A10" s="14" t="s">
        <v>24</v>
      </c>
      <c r="B10" s="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5"/>
      <c r="S10" s="9"/>
      <c r="T10" s="6">
        <v>31918.3</v>
      </c>
      <c r="U10" s="6">
        <f t="shared" ref="U10:AZ10" si="0">U11+U50+U65+U94+U107+U126</f>
        <v>183</v>
      </c>
      <c r="V10" s="6">
        <f t="shared" si="0"/>
        <v>3309.7</v>
      </c>
      <c r="W10" s="6">
        <f t="shared" si="0"/>
        <v>0</v>
      </c>
      <c r="X10" s="6">
        <f t="shared" si="0"/>
        <v>0</v>
      </c>
      <c r="Y10" s="6">
        <f t="shared" si="0"/>
        <v>0</v>
      </c>
      <c r="Z10" s="6">
        <f t="shared" si="0"/>
        <v>0</v>
      </c>
      <c r="AA10" s="6">
        <f t="shared" si="0"/>
        <v>0</v>
      </c>
      <c r="AB10" s="6">
        <f t="shared" si="0"/>
        <v>0</v>
      </c>
      <c r="AC10" s="6">
        <f t="shared" si="0"/>
        <v>0</v>
      </c>
      <c r="AD10" s="6">
        <f t="shared" si="0"/>
        <v>0</v>
      </c>
      <c r="AE10" s="6">
        <f t="shared" si="0"/>
        <v>0</v>
      </c>
      <c r="AF10" s="6">
        <f t="shared" si="0"/>
        <v>0</v>
      </c>
      <c r="AG10" s="6">
        <f t="shared" si="0"/>
        <v>0</v>
      </c>
      <c r="AH10" s="6">
        <f t="shared" si="0"/>
        <v>0</v>
      </c>
      <c r="AI10" s="6">
        <f t="shared" si="0"/>
        <v>0</v>
      </c>
      <c r="AJ10" s="6">
        <f t="shared" si="0"/>
        <v>0</v>
      </c>
      <c r="AK10" s="6">
        <f t="shared" si="0"/>
        <v>24590.699999999997</v>
      </c>
      <c r="AL10" s="6">
        <f t="shared" si="0"/>
        <v>199.9</v>
      </c>
      <c r="AM10" s="6">
        <f t="shared" si="0"/>
        <v>3520.7</v>
      </c>
      <c r="AN10" s="6">
        <f t="shared" si="0"/>
        <v>0</v>
      </c>
      <c r="AO10" s="6">
        <f t="shared" si="0"/>
        <v>1205.2</v>
      </c>
      <c r="AP10" s="6">
        <f t="shared" si="0"/>
        <v>0</v>
      </c>
      <c r="AQ10" s="6">
        <f t="shared" si="0"/>
        <v>0</v>
      </c>
      <c r="AR10" s="6">
        <f t="shared" si="0"/>
        <v>0</v>
      </c>
      <c r="AS10" s="6">
        <f t="shared" si="0"/>
        <v>0</v>
      </c>
      <c r="AT10" s="6">
        <f t="shared" si="0"/>
        <v>0</v>
      </c>
      <c r="AU10" s="6">
        <f t="shared" si="0"/>
        <v>0</v>
      </c>
      <c r="AV10" s="6">
        <f t="shared" si="0"/>
        <v>0</v>
      </c>
      <c r="AW10" s="6">
        <f t="shared" si="0"/>
        <v>0</v>
      </c>
      <c r="AX10" s="6">
        <f t="shared" si="0"/>
        <v>0</v>
      </c>
      <c r="AY10" s="6">
        <f t="shared" si="0"/>
        <v>0</v>
      </c>
      <c r="AZ10" s="6">
        <f t="shared" si="0"/>
        <v>0</v>
      </c>
      <c r="BA10" s="6">
        <f t="shared" ref="BA10:CF10" si="1">BA11+BA50+BA65+BA94+BA107+BA126</f>
        <v>0</v>
      </c>
      <c r="BB10" s="6">
        <f t="shared" si="1"/>
        <v>0</v>
      </c>
      <c r="BC10" s="6">
        <f t="shared" si="1"/>
        <v>25654.7</v>
      </c>
      <c r="BD10" s="6">
        <f t="shared" si="1"/>
        <v>217.2</v>
      </c>
      <c r="BE10" s="6">
        <f t="shared" si="1"/>
        <v>4474.8999999999996</v>
      </c>
      <c r="BF10" s="6">
        <f t="shared" si="1"/>
        <v>0</v>
      </c>
      <c r="BG10" s="6">
        <f t="shared" si="1"/>
        <v>1289</v>
      </c>
      <c r="BH10" s="6">
        <f t="shared" si="1"/>
        <v>0</v>
      </c>
      <c r="BI10" s="6">
        <f t="shared" si="1"/>
        <v>0</v>
      </c>
      <c r="BJ10" s="6">
        <f t="shared" si="1"/>
        <v>0</v>
      </c>
      <c r="BK10" s="6">
        <f t="shared" si="1"/>
        <v>0</v>
      </c>
      <c r="BL10" s="6">
        <f t="shared" si="1"/>
        <v>0</v>
      </c>
      <c r="BM10" s="6">
        <f t="shared" si="1"/>
        <v>0</v>
      </c>
      <c r="BN10" s="6">
        <f t="shared" si="1"/>
        <v>0</v>
      </c>
      <c r="BO10" s="6">
        <f t="shared" si="1"/>
        <v>0</v>
      </c>
      <c r="BP10" s="6">
        <f t="shared" si="1"/>
        <v>0</v>
      </c>
      <c r="BQ10" s="6">
        <f t="shared" si="1"/>
        <v>0</v>
      </c>
      <c r="BR10" s="6">
        <f t="shared" si="1"/>
        <v>0</v>
      </c>
      <c r="BS10" s="6">
        <f t="shared" si="1"/>
        <v>0</v>
      </c>
      <c r="BT10" s="6">
        <f t="shared" si="1"/>
        <v>0</v>
      </c>
      <c r="BU10" s="6">
        <v>16011.2</v>
      </c>
      <c r="BW10" s="29"/>
    </row>
    <row r="11" spans="1:75" ht="31.5" x14ac:dyDescent="0.25">
      <c r="A11" s="23" t="s">
        <v>25</v>
      </c>
      <c r="B11" s="24" t="s">
        <v>26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  <c r="R11" s="24"/>
      <c r="S11" s="25"/>
      <c r="T11" s="27">
        <v>10206.799999999999</v>
      </c>
      <c r="U11" s="27">
        <f t="shared" ref="U11:BT11" si="2">U13+U30+U42</f>
        <v>0</v>
      </c>
      <c r="V11" s="27">
        <f t="shared" si="2"/>
        <v>840.2</v>
      </c>
      <c r="W11" s="27">
        <f t="shared" si="2"/>
        <v>0</v>
      </c>
      <c r="X11" s="27">
        <f t="shared" si="2"/>
        <v>0</v>
      </c>
      <c r="Y11" s="27">
        <f t="shared" si="2"/>
        <v>0</v>
      </c>
      <c r="Z11" s="27">
        <f t="shared" si="2"/>
        <v>0</v>
      </c>
      <c r="AA11" s="27">
        <f t="shared" si="2"/>
        <v>0</v>
      </c>
      <c r="AB11" s="27">
        <f t="shared" si="2"/>
        <v>0</v>
      </c>
      <c r="AC11" s="27">
        <f t="shared" si="2"/>
        <v>0</v>
      </c>
      <c r="AD11" s="27">
        <f t="shared" si="2"/>
        <v>0</v>
      </c>
      <c r="AE11" s="27">
        <f t="shared" si="2"/>
        <v>0</v>
      </c>
      <c r="AF11" s="27">
        <f t="shared" si="2"/>
        <v>0</v>
      </c>
      <c r="AG11" s="27">
        <f t="shared" si="2"/>
        <v>0</v>
      </c>
      <c r="AH11" s="27">
        <f t="shared" si="2"/>
        <v>0</v>
      </c>
      <c r="AI11" s="27">
        <f t="shared" si="2"/>
        <v>0</v>
      </c>
      <c r="AJ11" s="27">
        <f t="shared" si="2"/>
        <v>0</v>
      </c>
      <c r="AK11" s="27">
        <f t="shared" si="2"/>
        <v>7812.5</v>
      </c>
      <c r="AL11" s="27">
        <f t="shared" si="2"/>
        <v>0</v>
      </c>
      <c r="AM11" s="27">
        <f t="shared" si="2"/>
        <v>840.2</v>
      </c>
      <c r="AN11" s="27">
        <f t="shared" si="2"/>
        <v>0</v>
      </c>
      <c r="AO11" s="27">
        <f t="shared" si="2"/>
        <v>840.2</v>
      </c>
      <c r="AP11" s="27">
        <f t="shared" si="2"/>
        <v>0</v>
      </c>
      <c r="AQ11" s="27">
        <f t="shared" si="2"/>
        <v>0</v>
      </c>
      <c r="AR11" s="27">
        <f t="shared" si="2"/>
        <v>0</v>
      </c>
      <c r="AS11" s="27">
        <f t="shared" si="2"/>
        <v>0</v>
      </c>
      <c r="AT11" s="27">
        <f t="shared" si="2"/>
        <v>0</v>
      </c>
      <c r="AU11" s="27">
        <f t="shared" si="2"/>
        <v>0</v>
      </c>
      <c r="AV11" s="27">
        <f t="shared" si="2"/>
        <v>0</v>
      </c>
      <c r="AW11" s="27">
        <f t="shared" si="2"/>
        <v>0</v>
      </c>
      <c r="AX11" s="27">
        <f t="shared" si="2"/>
        <v>0</v>
      </c>
      <c r="AY11" s="27">
        <f t="shared" si="2"/>
        <v>0</v>
      </c>
      <c r="AZ11" s="27">
        <f t="shared" si="2"/>
        <v>0</v>
      </c>
      <c r="BA11" s="27">
        <f t="shared" si="2"/>
        <v>0</v>
      </c>
      <c r="BB11" s="27">
        <f t="shared" si="2"/>
        <v>0</v>
      </c>
      <c r="BC11" s="27">
        <f t="shared" si="2"/>
        <v>7802.2000000000007</v>
      </c>
      <c r="BD11" s="27">
        <f t="shared" si="2"/>
        <v>0</v>
      </c>
      <c r="BE11" s="27">
        <f t="shared" si="2"/>
        <v>840.2</v>
      </c>
      <c r="BF11" s="27">
        <f t="shared" si="2"/>
        <v>0</v>
      </c>
      <c r="BG11" s="27">
        <f t="shared" si="2"/>
        <v>840.2</v>
      </c>
      <c r="BH11" s="27">
        <f t="shared" si="2"/>
        <v>0</v>
      </c>
      <c r="BI11" s="27">
        <f t="shared" si="2"/>
        <v>0</v>
      </c>
      <c r="BJ11" s="27">
        <f t="shared" si="2"/>
        <v>0</v>
      </c>
      <c r="BK11" s="27">
        <f t="shared" si="2"/>
        <v>0</v>
      </c>
      <c r="BL11" s="27">
        <f t="shared" si="2"/>
        <v>0</v>
      </c>
      <c r="BM11" s="27">
        <f t="shared" si="2"/>
        <v>0</v>
      </c>
      <c r="BN11" s="27">
        <f t="shared" si="2"/>
        <v>0</v>
      </c>
      <c r="BO11" s="27">
        <f t="shared" si="2"/>
        <v>0</v>
      </c>
      <c r="BP11" s="27">
        <f t="shared" si="2"/>
        <v>0</v>
      </c>
      <c r="BQ11" s="27">
        <f t="shared" si="2"/>
        <v>0</v>
      </c>
      <c r="BR11" s="27">
        <f t="shared" si="2"/>
        <v>0</v>
      </c>
      <c r="BS11" s="27">
        <f t="shared" si="2"/>
        <v>0</v>
      </c>
      <c r="BT11" s="27">
        <f t="shared" si="2"/>
        <v>0</v>
      </c>
      <c r="BU11" s="27">
        <v>3936.1</v>
      </c>
      <c r="BV11" s="29"/>
      <c r="BW11" s="29"/>
    </row>
    <row r="12" spans="1:75" ht="15.75" x14ac:dyDescent="0.25">
      <c r="A12" s="14" t="s">
        <v>27</v>
      </c>
      <c r="B12" s="5" t="s">
        <v>28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  <c r="R12" s="5"/>
      <c r="S12" s="9"/>
      <c r="T12" s="6">
        <f>T11</f>
        <v>10206.799999999999</v>
      </c>
      <c r="U12" s="6">
        <f t="shared" ref="U12:BU12" si="3">U11</f>
        <v>0</v>
      </c>
      <c r="V12" s="6">
        <f t="shared" si="3"/>
        <v>840.2</v>
      </c>
      <c r="W12" s="6">
        <f t="shared" si="3"/>
        <v>0</v>
      </c>
      <c r="X12" s="6">
        <f t="shared" si="3"/>
        <v>0</v>
      </c>
      <c r="Y12" s="6">
        <f t="shared" si="3"/>
        <v>0</v>
      </c>
      <c r="Z12" s="6">
        <f t="shared" si="3"/>
        <v>0</v>
      </c>
      <c r="AA12" s="6">
        <f t="shared" si="3"/>
        <v>0</v>
      </c>
      <c r="AB12" s="6">
        <f t="shared" si="3"/>
        <v>0</v>
      </c>
      <c r="AC12" s="6">
        <f t="shared" si="3"/>
        <v>0</v>
      </c>
      <c r="AD12" s="6">
        <f t="shared" si="3"/>
        <v>0</v>
      </c>
      <c r="AE12" s="6">
        <f t="shared" si="3"/>
        <v>0</v>
      </c>
      <c r="AF12" s="6">
        <f t="shared" si="3"/>
        <v>0</v>
      </c>
      <c r="AG12" s="6">
        <f t="shared" si="3"/>
        <v>0</v>
      </c>
      <c r="AH12" s="6">
        <f t="shared" si="3"/>
        <v>0</v>
      </c>
      <c r="AI12" s="6">
        <f t="shared" si="3"/>
        <v>0</v>
      </c>
      <c r="AJ12" s="6">
        <f t="shared" si="3"/>
        <v>0</v>
      </c>
      <c r="AK12" s="6">
        <f t="shared" si="3"/>
        <v>7812.5</v>
      </c>
      <c r="AL12" s="6">
        <f t="shared" si="3"/>
        <v>0</v>
      </c>
      <c r="AM12" s="6">
        <f t="shared" si="3"/>
        <v>840.2</v>
      </c>
      <c r="AN12" s="6">
        <f t="shared" si="3"/>
        <v>0</v>
      </c>
      <c r="AO12" s="6">
        <f t="shared" si="3"/>
        <v>840.2</v>
      </c>
      <c r="AP12" s="6">
        <f t="shared" si="3"/>
        <v>0</v>
      </c>
      <c r="AQ12" s="6">
        <f t="shared" si="3"/>
        <v>0</v>
      </c>
      <c r="AR12" s="6">
        <f t="shared" si="3"/>
        <v>0</v>
      </c>
      <c r="AS12" s="6">
        <f t="shared" si="3"/>
        <v>0</v>
      </c>
      <c r="AT12" s="6">
        <f t="shared" si="3"/>
        <v>0</v>
      </c>
      <c r="AU12" s="6">
        <f t="shared" si="3"/>
        <v>0</v>
      </c>
      <c r="AV12" s="6">
        <f t="shared" si="3"/>
        <v>0</v>
      </c>
      <c r="AW12" s="6">
        <f t="shared" si="3"/>
        <v>0</v>
      </c>
      <c r="AX12" s="6">
        <f t="shared" si="3"/>
        <v>0</v>
      </c>
      <c r="AY12" s="6">
        <f t="shared" si="3"/>
        <v>0</v>
      </c>
      <c r="AZ12" s="6">
        <f t="shared" si="3"/>
        <v>0</v>
      </c>
      <c r="BA12" s="6">
        <f t="shared" si="3"/>
        <v>0</v>
      </c>
      <c r="BB12" s="6">
        <f t="shared" si="3"/>
        <v>0</v>
      </c>
      <c r="BC12" s="6">
        <f t="shared" si="3"/>
        <v>7802.2000000000007</v>
      </c>
      <c r="BD12" s="6">
        <f t="shared" si="3"/>
        <v>0</v>
      </c>
      <c r="BE12" s="6">
        <f t="shared" si="3"/>
        <v>840.2</v>
      </c>
      <c r="BF12" s="6">
        <f t="shared" si="3"/>
        <v>0</v>
      </c>
      <c r="BG12" s="6">
        <f t="shared" si="3"/>
        <v>840.2</v>
      </c>
      <c r="BH12" s="6">
        <f t="shared" si="3"/>
        <v>0</v>
      </c>
      <c r="BI12" s="6">
        <f t="shared" si="3"/>
        <v>0</v>
      </c>
      <c r="BJ12" s="6">
        <f t="shared" si="3"/>
        <v>0</v>
      </c>
      <c r="BK12" s="6">
        <f t="shared" si="3"/>
        <v>0</v>
      </c>
      <c r="BL12" s="6">
        <f t="shared" si="3"/>
        <v>0</v>
      </c>
      <c r="BM12" s="6">
        <f t="shared" si="3"/>
        <v>0</v>
      </c>
      <c r="BN12" s="6">
        <f t="shared" si="3"/>
        <v>0</v>
      </c>
      <c r="BO12" s="6">
        <f t="shared" si="3"/>
        <v>0</v>
      </c>
      <c r="BP12" s="6">
        <f t="shared" si="3"/>
        <v>0</v>
      </c>
      <c r="BQ12" s="6">
        <f t="shared" si="3"/>
        <v>0</v>
      </c>
      <c r="BR12" s="6">
        <f t="shared" si="3"/>
        <v>0</v>
      </c>
      <c r="BS12" s="6">
        <f t="shared" si="3"/>
        <v>0</v>
      </c>
      <c r="BT12" s="6">
        <f t="shared" si="3"/>
        <v>0</v>
      </c>
      <c r="BU12" s="6">
        <f t="shared" si="3"/>
        <v>3936.1</v>
      </c>
    </row>
    <row r="13" spans="1:75" ht="31.5" x14ac:dyDescent="0.25">
      <c r="A13" s="14" t="s">
        <v>29</v>
      </c>
      <c r="B13" s="5" t="s">
        <v>30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8"/>
      <c r="R13" s="5"/>
      <c r="S13" s="9"/>
      <c r="T13" s="6">
        <v>8609.7000000000007</v>
      </c>
      <c r="U13" s="10"/>
      <c r="V13" s="10">
        <v>722.7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>
        <v>6315.7</v>
      </c>
      <c r="AL13" s="10"/>
      <c r="AM13" s="10">
        <v>722.7</v>
      </c>
      <c r="AN13" s="10"/>
      <c r="AO13" s="10">
        <v>722.7</v>
      </c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>
        <v>6263.8</v>
      </c>
      <c r="BD13" s="10"/>
      <c r="BE13" s="10">
        <v>722.7</v>
      </c>
      <c r="BF13" s="10"/>
      <c r="BG13" s="10">
        <v>722.7</v>
      </c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6">
        <v>2949.1</v>
      </c>
      <c r="BW13" s="29"/>
    </row>
    <row r="14" spans="1:75" ht="15.75" x14ac:dyDescent="0.25">
      <c r="A14" s="14" t="s">
        <v>31</v>
      </c>
      <c r="B14" s="5" t="s">
        <v>32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8"/>
      <c r="R14" s="5"/>
      <c r="S14" s="9"/>
      <c r="T14" s="6">
        <v>6882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>
        <v>4870.3</v>
      </c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>
        <v>4818.3999999999996</v>
      </c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6">
        <v>2203.1999999999998</v>
      </c>
    </row>
    <row r="15" spans="1:75" ht="63" x14ac:dyDescent="0.25">
      <c r="A15" s="14" t="s">
        <v>33</v>
      </c>
      <c r="B15" s="5" t="s">
        <v>32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8" t="s">
        <v>34</v>
      </c>
      <c r="R15" s="5"/>
      <c r="S15" s="9"/>
      <c r="T15" s="6">
        <v>2087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>
        <v>2015.3</v>
      </c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>
        <v>2093.4</v>
      </c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6">
        <v>1264.7</v>
      </c>
      <c r="BW15" s="29"/>
    </row>
    <row r="16" spans="1:75" ht="15.75" x14ac:dyDescent="0.25">
      <c r="A16" s="14" t="s">
        <v>35</v>
      </c>
      <c r="B16" s="5" t="s">
        <v>32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8" t="s">
        <v>36</v>
      </c>
      <c r="R16" s="5"/>
      <c r="S16" s="9"/>
      <c r="T16" s="6">
        <v>2087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>
        <v>2015.3</v>
      </c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>
        <v>2093.4</v>
      </c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6">
        <v>1264.7</v>
      </c>
    </row>
    <row r="17" spans="1:73" ht="15.75" x14ac:dyDescent="0.25">
      <c r="A17" s="14" t="s">
        <v>37</v>
      </c>
      <c r="B17" s="5" t="s">
        <v>32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8" t="s">
        <v>36</v>
      </c>
      <c r="R17" s="5" t="s">
        <v>38</v>
      </c>
      <c r="S17" s="9"/>
      <c r="T17" s="6">
        <v>2087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>
        <v>2015.3</v>
      </c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>
        <v>2093.4</v>
      </c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6">
        <v>1264.7</v>
      </c>
    </row>
    <row r="18" spans="1:73" ht="31.5" x14ac:dyDescent="0.25">
      <c r="A18" s="14" t="s">
        <v>39</v>
      </c>
      <c r="B18" s="5" t="s">
        <v>32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8" t="s">
        <v>40</v>
      </c>
      <c r="R18" s="5"/>
      <c r="S18" s="9"/>
      <c r="T18" s="6">
        <v>4664.8999999999996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>
        <v>2833</v>
      </c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>
        <v>2703</v>
      </c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6">
        <v>830.4</v>
      </c>
    </row>
    <row r="19" spans="1:73" ht="31.5" x14ac:dyDescent="0.25">
      <c r="A19" s="14" t="s">
        <v>41</v>
      </c>
      <c r="B19" s="5" t="s">
        <v>32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8" t="s">
        <v>42</v>
      </c>
      <c r="R19" s="5"/>
      <c r="S19" s="9"/>
      <c r="T19" s="6">
        <v>4664.8999999999996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>
        <v>2833</v>
      </c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>
        <v>2703</v>
      </c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6">
        <v>830.4</v>
      </c>
    </row>
    <row r="20" spans="1:73" ht="15.75" x14ac:dyDescent="0.25">
      <c r="A20" s="14" t="s">
        <v>37</v>
      </c>
      <c r="B20" s="5" t="s">
        <v>32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8" t="s">
        <v>42</v>
      </c>
      <c r="R20" s="5" t="s">
        <v>38</v>
      </c>
      <c r="S20" s="9"/>
      <c r="T20" s="6">
        <v>4664.8999999999996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>
        <v>2833</v>
      </c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>
        <v>2703</v>
      </c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6">
        <v>830.4</v>
      </c>
    </row>
    <row r="21" spans="1:73" ht="15.75" x14ac:dyDescent="0.25">
      <c r="A21" s="14" t="s">
        <v>43</v>
      </c>
      <c r="B21" s="5" t="s">
        <v>32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8" t="s">
        <v>44</v>
      </c>
      <c r="R21" s="5"/>
      <c r="S21" s="9"/>
      <c r="T21" s="6">
        <v>130.13075000000001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>
        <v>22</v>
      </c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>
        <v>22</v>
      </c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6">
        <v>108.13075000000001</v>
      </c>
    </row>
    <row r="22" spans="1:73" ht="15.75" x14ac:dyDescent="0.25">
      <c r="A22" s="14" t="s">
        <v>45</v>
      </c>
      <c r="B22" s="5" t="s">
        <v>32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8" t="s">
        <v>46</v>
      </c>
      <c r="R22" s="5"/>
      <c r="S22" s="9"/>
      <c r="T22" s="6">
        <v>120.13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>
        <v>12</v>
      </c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>
        <v>12</v>
      </c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6">
        <v>108.13</v>
      </c>
    </row>
    <row r="23" spans="1:73" ht="15.75" x14ac:dyDescent="0.25">
      <c r="A23" s="14" t="s">
        <v>37</v>
      </c>
      <c r="B23" s="5" t="s">
        <v>32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8" t="s">
        <v>46</v>
      </c>
      <c r="R23" s="5" t="s">
        <v>38</v>
      </c>
      <c r="S23" s="9"/>
      <c r="T23" s="6">
        <v>120.13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>
        <v>12</v>
      </c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>
        <v>12</v>
      </c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6">
        <v>108.13</v>
      </c>
    </row>
    <row r="24" spans="1:73" ht="15.75" x14ac:dyDescent="0.25">
      <c r="A24" s="14" t="s">
        <v>47</v>
      </c>
      <c r="B24" s="5" t="s">
        <v>32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8" t="s">
        <v>48</v>
      </c>
      <c r="R24" s="5"/>
      <c r="S24" s="9"/>
      <c r="T24" s="6">
        <v>10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>
        <v>10</v>
      </c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>
        <v>10</v>
      </c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6">
        <v>0</v>
      </c>
    </row>
    <row r="25" spans="1:73" ht="15.75" x14ac:dyDescent="0.25">
      <c r="A25" s="14" t="s">
        <v>37</v>
      </c>
      <c r="B25" s="5" t="s">
        <v>32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8" t="s">
        <v>48</v>
      </c>
      <c r="R25" s="5" t="s">
        <v>38</v>
      </c>
      <c r="S25" s="9"/>
      <c r="T25" s="6">
        <v>10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>
        <v>10</v>
      </c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>
        <v>10</v>
      </c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6">
        <v>0</v>
      </c>
    </row>
    <row r="26" spans="1:73" ht="78.75" x14ac:dyDescent="0.25">
      <c r="A26" s="16" t="s">
        <v>49</v>
      </c>
      <c r="B26" s="5" t="s">
        <v>50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8"/>
      <c r="R26" s="5"/>
      <c r="S26" s="9"/>
      <c r="T26" s="6">
        <v>1727.7</v>
      </c>
      <c r="U26" s="10"/>
      <c r="V26" s="10">
        <v>722.7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>
        <v>1445.4</v>
      </c>
      <c r="AL26" s="10"/>
      <c r="AM26" s="10">
        <v>722.7</v>
      </c>
      <c r="AN26" s="10"/>
      <c r="AO26" s="10">
        <v>722.7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>
        <v>1445.4</v>
      </c>
      <c r="BD26" s="10"/>
      <c r="BE26" s="10">
        <v>722.7</v>
      </c>
      <c r="BF26" s="10"/>
      <c r="BG26" s="10">
        <v>722.7</v>
      </c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6">
        <v>745.9</v>
      </c>
    </row>
    <row r="27" spans="1:73" ht="63" x14ac:dyDescent="0.25">
      <c r="A27" s="14" t="s">
        <v>33</v>
      </c>
      <c r="B27" s="5" t="s">
        <v>50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8" t="s">
        <v>34</v>
      </c>
      <c r="R27" s="5"/>
      <c r="S27" s="9"/>
      <c r="T27" s="6">
        <v>1727.7</v>
      </c>
      <c r="U27" s="10"/>
      <c r="V27" s="10">
        <v>722.7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>
        <v>1445.4</v>
      </c>
      <c r="AL27" s="10"/>
      <c r="AM27" s="10">
        <v>722.7</v>
      </c>
      <c r="AN27" s="10"/>
      <c r="AO27" s="10">
        <v>722.7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>
        <v>1445.4</v>
      </c>
      <c r="BD27" s="10"/>
      <c r="BE27" s="10">
        <v>722.7</v>
      </c>
      <c r="BF27" s="10"/>
      <c r="BG27" s="10">
        <v>722.7</v>
      </c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6">
        <v>745.9</v>
      </c>
    </row>
    <row r="28" spans="1:73" ht="15.75" x14ac:dyDescent="0.25">
      <c r="A28" s="14" t="s">
        <v>35</v>
      </c>
      <c r="B28" s="5" t="s">
        <v>50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8" t="s">
        <v>36</v>
      </c>
      <c r="R28" s="5"/>
      <c r="S28" s="9"/>
      <c r="T28" s="6">
        <v>1727.7</v>
      </c>
      <c r="U28" s="10"/>
      <c r="V28" s="10">
        <v>722.7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>
        <v>1445.4</v>
      </c>
      <c r="AL28" s="10"/>
      <c r="AM28" s="10">
        <v>722.7</v>
      </c>
      <c r="AN28" s="10"/>
      <c r="AO28" s="10">
        <v>722.7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>
        <v>1445.4</v>
      </c>
      <c r="BD28" s="10"/>
      <c r="BE28" s="10">
        <v>722.7</v>
      </c>
      <c r="BF28" s="10"/>
      <c r="BG28" s="10">
        <v>722.7</v>
      </c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6">
        <v>745.9</v>
      </c>
    </row>
    <row r="29" spans="1:73" ht="15.75" x14ac:dyDescent="0.25">
      <c r="A29" s="14" t="s">
        <v>37</v>
      </c>
      <c r="B29" s="5" t="s">
        <v>50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8" t="s">
        <v>36</v>
      </c>
      <c r="R29" s="5" t="s">
        <v>38</v>
      </c>
      <c r="S29" s="9"/>
      <c r="T29" s="6">
        <v>1727.7</v>
      </c>
      <c r="U29" s="10"/>
      <c r="V29" s="10">
        <v>722.7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>
        <v>1445.4</v>
      </c>
      <c r="AL29" s="10"/>
      <c r="AM29" s="10">
        <v>722.7</v>
      </c>
      <c r="AN29" s="10"/>
      <c r="AO29" s="10">
        <v>722.7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>
        <v>1445.4</v>
      </c>
      <c r="BD29" s="10"/>
      <c r="BE29" s="10">
        <v>722.7</v>
      </c>
      <c r="BF29" s="10"/>
      <c r="BG29" s="10">
        <v>722.7</v>
      </c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6">
        <v>745.9</v>
      </c>
    </row>
    <row r="30" spans="1:73" ht="31.5" x14ac:dyDescent="0.25">
      <c r="A30" s="14" t="s">
        <v>51</v>
      </c>
      <c r="B30" s="5" t="s">
        <v>52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8"/>
      <c r="R30" s="5"/>
      <c r="S30" s="9"/>
      <c r="T30" s="6">
        <v>678</v>
      </c>
      <c r="U30" s="10"/>
      <c r="V30" s="10">
        <v>117.5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>
        <v>692.5</v>
      </c>
      <c r="AL30" s="10"/>
      <c r="AM30" s="10">
        <v>117.5</v>
      </c>
      <c r="AN30" s="10"/>
      <c r="AO30" s="10">
        <v>117.5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>
        <v>706.1</v>
      </c>
      <c r="BD30" s="10"/>
      <c r="BE30" s="10">
        <v>117.5</v>
      </c>
      <c r="BF30" s="10"/>
      <c r="BG30" s="10">
        <v>117.5</v>
      </c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6">
        <v>316.5</v>
      </c>
    </row>
    <row r="31" spans="1:73" ht="15.75" x14ac:dyDescent="0.25">
      <c r="A31" s="14" t="s">
        <v>31</v>
      </c>
      <c r="B31" s="5" t="s">
        <v>53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8"/>
      <c r="R31" s="5"/>
      <c r="S31" s="9"/>
      <c r="T31" s="6">
        <v>443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>
        <v>457.5</v>
      </c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>
        <v>471.1</v>
      </c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6">
        <v>180</v>
      </c>
    </row>
    <row r="32" spans="1:73" ht="63" x14ac:dyDescent="0.25">
      <c r="A32" s="14" t="s">
        <v>33</v>
      </c>
      <c r="B32" s="5" t="s">
        <v>53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8" t="s">
        <v>34</v>
      </c>
      <c r="R32" s="5"/>
      <c r="S32" s="9"/>
      <c r="T32" s="6">
        <v>373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>
        <v>387.5</v>
      </c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>
        <v>401.1</v>
      </c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6">
        <v>166.7</v>
      </c>
    </row>
    <row r="33" spans="1:73" ht="15.75" x14ac:dyDescent="0.25">
      <c r="A33" s="14" t="s">
        <v>35</v>
      </c>
      <c r="B33" s="5" t="s">
        <v>53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8" t="s">
        <v>36</v>
      </c>
      <c r="R33" s="5"/>
      <c r="S33" s="9"/>
      <c r="T33" s="6">
        <v>373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>
        <v>387.5</v>
      </c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>
        <v>401.1</v>
      </c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6">
        <v>166.7</v>
      </c>
    </row>
    <row r="34" spans="1:73" ht="15.75" x14ac:dyDescent="0.25">
      <c r="A34" s="14" t="s">
        <v>37</v>
      </c>
      <c r="B34" s="5" t="s">
        <v>53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8" t="s">
        <v>36</v>
      </c>
      <c r="R34" s="5" t="s">
        <v>38</v>
      </c>
      <c r="S34" s="9"/>
      <c r="T34" s="6">
        <v>373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>
        <v>387.5</v>
      </c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>
        <v>401.1</v>
      </c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6">
        <v>166.7</v>
      </c>
    </row>
    <row r="35" spans="1:73" ht="31.5" x14ac:dyDescent="0.25">
      <c r="A35" s="14" t="s">
        <v>39</v>
      </c>
      <c r="B35" s="5" t="s">
        <v>53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8" t="s">
        <v>40</v>
      </c>
      <c r="R35" s="5"/>
      <c r="S35" s="9"/>
      <c r="T35" s="6">
        <v>70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>
        <v>70</v>
      </c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>
        <v>70</v>
      </c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6">
        <v>13.353</v>
      </c>
    </row>
    <row r="36" spans="1:73" ht="31.5" x14ac:dyDescent="0.25">
      <c r="A36" s="14" t="s">
        <v>41</v>
      </c>
      <c r="B36" s="5" t="s">
        <v>53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8" t="s">
        <v>42</v>
      </c>
      <c r="R36" s="5"/>
      <c r="S36" s="9"/>
      <c r="T36" s="6">
        <v>70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>
        <v>70</v>
      </c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>
        <v>70</v>
      </c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6">
        <v>13.353</v>
      </c>
    </row>
    <row r="37" spans="1:73" ht="15.75" x14ac:dyDescent="0.25">
      <c r="A37" s="14" t="s">
        <v>37</v>
      </c>
      <c r="B37" s="5" t="s">
        <v>53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8" t="s">
        <v>42</v>
      </c>
      <c r="R37" s="5" t="s">
        <v>38</v>
      </c>
      <c r="S37" s="9"/>
      <c r="T37" s="6">
        <v>70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>
        <v>70</v>
      </c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>
        <v>70</v>
      </c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6">
        <v>13.353</v>
      </c>
    </row>
    <row r="38" spans="1:73" ht="78.75" x14ac:dyDescent="0.25">
      <c r="A38" s="16" t="s">
        <v>49</v>
      </c>
      <c r="B38" s="5" t="s">
        <v>54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8"/>
      <c r="R38" s="5"/>
      <c r="S38" s="9"/>
      <c r="T38" s="6">
        <v>235</v>
      </c>
      <c r="U38" s="10"/>
      <c r="V38" s="10">
        <v>117.5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>
        <v>235</v>
      </c>
      <c r="AL38" s="10"/>
      <c r="AM38" s="10">
        <v>117.5</v>
      </c>
      <c r="AN38" s="10"/>
      <c r="AO38" s="10">
        <v>117.5</v>
      </c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>
        <v>235</v>
      </c>
      <c r="BD38" s="10"/>
      <c r="BE38" s="10">
        <v>117.5</v>
      </c>
      <c r="BF38" s="10"/>
      <c r="BG38" s="10">
        <v>117.5</v>
      </c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6">
        <v>136.5</v>
      </c>
    </row>
    <row r="39" spans="1:73" ht="63" x14ac:dyDescent="0.25">
      <c r="A39" s="14" t="s">
        <v>33</v>
      </c>
      <c r="B39" s="5" t="s">
        <v>54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8" t="s">
        <v>34</v>
      </c>
      <c r="R39" s="5"/>
      <c r="S39" s="9"/>
      <c r="T39" s="6">
        <v>235</v>
      </c>
      <c r="U39" s="10"/>
      <c r="V39" s="10">
        <v>117.5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>
        <v>235</v>
      </c>
      <c r="AL39" s="10"/>
      <c r="AM39" s="10">
        <v>117.5</v>
      </c>
      <c r="AN39" s="10"/>
      <c r="AO39" s="10">
        <v>117.5</v>
      </c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>
        <v>235</v>
      </c>
      <c r="BD39" s="10"/>
      <c r="BE39" s="10">
        <v>117.5</v>
      </c>
      <c r="BF39" s="10"/>
      <c r="BG39" s="10">
        <v>117.5</v>
      </c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6">
        <v>136.5</v>
      </c>
    </row>
    <row r="40" spans="1:73" ht="15.75" x14ac:dyDescent="0.25">
      <c r="A40" s="14" t="s">
        <v>35</v>
      </c>
      <c r="B40" s="5" t="s">
        <v>54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8" t="s">
        <v>36</v>
      </c>
      <c r="R40" s="5"/>
      <c r="S40" s="9"/>
      <c r="T40" s="6">
        <v>235</v>
      </c>
      <c r="U40" s="10"/>
      <c r="V40" s="10">
        <v>117.5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>
        <v>235</v>
      </c>
      <c r="AL40" s="10"/>
      <c r="AM40" s="10">
        <v>117.5</v>
      </c>
      <c r="AN40" s="10"/>
      <c r="AO40" s="10">
        <v>117.5</v>
      </c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>
        <v>235</v>
      </c>
      <c r="BD40" s="10"/>
      <c r="BE40" s="10">
        <v>117.5</v>
      </c>
      <c r="BF40" s="10"/>
      <c r="BG40" s="10">
        <v>117.5</v>
      </c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6">
        <v>136.5</v>
      </c>
    </row>
    <row r="41" spans="1:73" ht="15.75" x14ac:dyDescent="0.25">
      <c r="A41" s="14" t="s">
        <v>37</v>
      </c>
      <c r="B41" s="5" t="s">
        <v>54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8" t="s">
        <v>36</v>
      </c>
      <c r="R41" s="5" t="s">
        <v>38</v>
      </c>
      <c r="S41" s="9"/>
      <c r="T41" s="6">
        <v>235</v>
      </c>
      <c r="U41" s="10"/>
      <c r="V41" s="10">
        <v>117.5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>
        <v>235</v>
      </c>
      <c r="AL41" s="10"/>
      <c r="AM41" s="10">
        <v>117.5</v>
      </c>
      <c r="AN41" s="10"/>
      <c r="AO41" s="10">
        <v>117.5</v>
      </c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>
        <v>235</v>
      </c>
      <c r="BD41" s="10"/>
      <c r="BE41" s="10">
        <v>117.5</v>
      </c>
      <c r="BF41" s="10"/>
      <c r="BG41" s="10">
        <v>117.5</v>
      </c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6">
        <v>136.5</v>
      </c>
    </row>
    <row r="42" spans="1:73" ht="31.5" x14ac:dyDescent="0.25">
      <c r="A42" s="14" t="s">
        <v>55</v>
      </c>
      <c r="B42" s="5" t="s">
        <v>56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8"/>
      <c r="R42" s="5"/>
      <c r="S42" s="9"/>
      <c r="T42" s="6">
        <v>919.1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>
        <v>804.3</v>
      </c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>
        <v>832.3</v>
      </c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6">
        <v>670.5</v>
      </c>
    </row>
    <row r="43" spans="1:73" ht="15.75" x14ac:dyDescent="0.25">
      <c r="A43" s="14" t="s">
        <v>31</v>
      </c>
      <c r="B43" s="5" t="s">
        <v>57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8"/>
      <c r="R43" s="5"/>
      <c r="S43" s="9"/>
      <c r="T43" s="6">
        <v>919.1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>
        <v>804.3</v>
      </c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>
        <v>832.3</v>
      </c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6">
        <v>670.5</v>
      </c>
    </row>
    <row r="44" spans="1:73" ht="63" x14ac:dyDescent="0.25">
      <c r="A44" s="14" t="s">
        <v>33</v>
      </c>
      <c r="B44" s="5" t="s">
        <v>57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8" t="s">
        <v>34</v>
      </c>
      <c r="R44" s="5"/>
      <c r="S44" s="9"/>
      <c r="T44" s="6">
        <v>839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>
        <v>714.3</v>
      </c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>
        <v>752.3</v>
      </c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6">
        <v>638.6</v>
      </c>
    </row>
    <row r="45" spans="1:73" ht="15.75" x14ac:dyDescent="0.25">
      <c r="A45" s="14" t="s">
        <v>35</v>
      </c>
      <c r="B45" s="5" t="s">
        <v>57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8" t="s">
        <v>36</v>
      </c>
      <c r="R45" s="5"/>
      <c r="S45" s="9"/>
      <c r="T45" s="6">
        <v>839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>
        <v>714.3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>
        <v>752.3</v>
      </c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6">
        <v>638.6</v>
      </c>
    </row>
    <row r="46" spans="1:73" ht="15.75" x14ac:dyDescent="0.25">
      <c r="A46" s="14" t="s">
        <v>58</v>
      </c>
      <c r="B46" s="5" t="s">
        <v>57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8" t="s">
        <v>36</v>
      </c>
      <c r="R46" s="5" t="s">
        <v>59</v>
      </c>
      <c r="S46" s="9"/>
      <c r="T46" s="6">
        <v>839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>
        <v>714.3</v>
      </c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>
        <v>752.3</v>
      </c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6">
        <v>638.6</v>
      </c>
    </row>
    <row r="47" spans="1:73" ht="31.5" x14ac:dyDescent="0.25">
      <c r="A47" s="14" t="s">
        <v>39</v>
      </c>
      <c r="B47" s="5" t="s">
        <v>57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8" t="s">
        <v>40</v>
      </c>
      <c r="R47" s="5"/>
      <c r="S47" s="9"/>
      <c r="T47" s="6">
        <v>80.099999999999994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>
        <v>90</v>
      </c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>
        <v>80</v>
      </c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6">
        <v>31.945</v>
      </c>
    </row>
    <row r="48" spans="1:73" ht="31.5" x14ac:dyDescent="0.25">
      <c r="A48" s="14" t="s">
        <v>41</v>
      </c>
      <c r="B48" s="5" t="s">
        <v>57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8" t="s">
        <v>42</v>
      </c>
      <c r="R48" s="5"/>
      <c r="S48" s="9"/>
      <c r="T48" s="6">
        <v>80.099999999999994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>
        <v>90</v>
      </c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>
        <v>80</v>
      </c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6">
        <v>31.945</v>
      </c>
    </row>
    <row r="49" spans="1:73" ht="15.75" x14ac:dyDescent="0.25">
      <c r="A49" s="14" t="s">
        <v>58</v>
      </c>
      <c r="B49" s="5" t="s">
        <v>57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8" t="s">
        <v>42</v>
      </c>
      <c r="R49" s="5" t="s">
        <v>59</v>
      </c>
      <c r="S49" s="9"/>
      <c r="T49" s="6">
        <v>80.099999999999994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>
        <v>90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>
        <v>80</v>
      </c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6">
        <v>31.945</v>
      </c>
    </row>
    <row r="50" spans="1:73" ht="63" x14ac:dyDescent="0.25">
      <c r="A50" s="23" t="s">
        <v>60</v>
      </c>
      <c r="B50" s="24" t="s">
        <v>61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6"/>
      <c r="R50" s="24"/>
      <c r="S50" s="25"/>
      <c r="T50" s="27">
        <v>1653.9</v>
      </c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>
        <v>670</v>
      </c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>
        <v>670</v>
      </c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7">
        <v>563.4</v>
      </c>
    </row>
    <row r="51" spans="1:73" ht="15.75" x14ac:dyDescent="0.25">
      <c r="A51" s="14" t="s">
        <v>27</v>
      </c>
      <c r="B51" s="5" t="s">
        <v>62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8"/>
      <c r="R51" s="5"/>
      <c r="S51" s="9"/>
      <c r="T51" s="6">
        <v>1653.9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>
        <v>70</v>
      </c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>
        <v>70</v>
      </c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6">
        <v>563.4</v>
      </c>
    </row>
    <row r="52" spans="1:73" ht="31.5" x14ac:dyDescent="0.25">
      <c r="A52" s="14" t="s">
        <v>63</v>
      </c>
      <c r="B52" s="5" t="s">
        <v>64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8"/>
      <c r="R52" s="5"/>
      <c r="S52" s="9"/>
      <c r="T52" s="6">
        <v>110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>
        <v>70</v>
      </c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>
        <v>70</v>
      </c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6">
        <v>50</v>
      </c>
    </row>
    <row r="53" spans="1:73" ht="31.5" x14ac:dyDescent="0.25">
      <c r="A53" s="14" t="s">
        <v>65</v>
      </c>
      <c r="B53" s="5" t="s">
        <v>66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8"/>
      <c r="R53" s="5"/>
      <c r="S53" s="9"/>
      <c r="T53" s="6">
        <v>100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>
        <v>50</v>
      </c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>
        <v>50</v>
      </c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6">
        <v>50</v>
      </c>
    </row>
    <row r="54" spans="1:73" ht="31.5" x14ac:dyDescent="0.25">
      <c r="A54" s="14" t="s">
        <v>39</v>
      </c>
      <c r="B54" s="5" t="s">
        <v>66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8" t="s">
        <v>40</v>
      </c>
      <c r="R54" s="5"/>
      <c r="S54" s="9"/>
      <c r="T54" s="6">
        <v>100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>
        <v>50</v>
      </c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>
        <v>50</v>
      </c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6">
        <v>50</v>
      </c>
    </row>
    <row r="55" spans="1:73" ht="31.5" x14ac:dyDescent="0.25">
      <c r="A55" s="14" t="s">
        <v>41</v>
      </c>
      <c r="B55" s="5" t="s">
        <v>66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8" t="s">
        <v>42</v>
      </c>
      <c r="R55" s="5"/>
      <c r="S55" s="9"/>
      <c r="T55" s="6">
        <v>100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>
        <v>50</v>
      </c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>
        <v>50</v>
      </c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6">
        <v>50</v>
      </c>
    </row>
    <row r="56" spans="1:73" ht="15.75" x14ac:dyDescent="0.25">
      <c r="A56" s="14" t="s">
        <v>67</v>
      </c>
      <c r="B56" s="5" t="s">
        <v>66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8" t="s">
        <v>42</v>
      </c>
      <c r="R56" s="5" t="s">
        <v>68</v>
      </c>
      <c r="S56" s="9"/>
      <c r="T56" s="6">
        <v>100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>
        <v>50</v>
      </c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>
        <v>50</v>
      </c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6">
        <v>50</v>
      </c>
    </row>
    <row r="57" spans="1:73" ht="31.5" x14ac:dyDescent="0.25">
      <c r="A57" s="14" t="s">
        <v>69</v>
      </c>
      <c r="B57" s="5" t="s">
        <v>70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8"/>
      <c r="R57" s="5"/>
      <c r="S57" s="9"/>
      <c r="T57" s="6">
        <v>10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>
        <v>20</v>
      </c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>
        <v>20</v>
      </c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6">
        <v>0</v>
      </c>
    </row>
    <row r="58" spans="1:73" ht="31.5" x14ac:dyDescent="0.25">
      <c r="A58" s="14" t="s">
        <v>39</v>
      </c>
      <c r="B58" s="5" t="s">
        <v>70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8" t="s">
        <v>40</v>
      </c>
      <c r="R58" s="5"/>
      <c r="S58" s="9"/>
      <c r="T58" s="6">
        <v>10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>
        <v>20</v>
      </c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>
        <v>20</v>
      </c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6">
        <v>0</v>
      </c>
    </row>
    <row r="59" spans="1:73" ht="31.5" x14ac:dyDescent="0.25">
      <c r="A59" s="14" t="s">
        <v>41</v>
      </c>
      <c r="B59" s="5" t="s">
        <v>70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8" t="s">
        <v>42</v>
      </c>
      <c r="R59" s="5"/>
      <c r="S59" s="9"/>
      <c r="T59" s="6">
        <v>10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>
        <v>20</v>
      </c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>
        <v>20</v>
      </c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6">
        <v>0</v>
      </c>
    </row>
    <row r="60" spans="1:73" ht="15.75" x14ac:dyDescent="0.25">
      <c r="A60" s="14" t="s">
        <v>67</v>
      </c>
      <c r="B60" s="5" t="s">
        <v>70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8" t="s">
        <v>42</v>
      </c>
      <c r="R60" s="5" t="s">
        <v>68</v>
      </c>
      <c r="S60" s="9"/>
      <c r="T60" s="6">
        <v>10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>
        <v>20</v>
      </c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>
        <v>20</v>
      </c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6">
        <v>0</v>
      </c>
    </row>
    <row r="61" spans="1:73" ht="15.75" x14ac:dyDescent="0.25">
      <c r="A61" s="14" t="s">
        <v>72</v>
      </c>
      <c r="B61" s="5" t="s">
        <v>217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8"/>
      <c r="R61" s="5"/>
      <c r="S61" s="9"/>
      <c r="T61" s="6">
        <v>1653.9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>
        <v>600</v>
      </c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>
        <v>600</v>
      </c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6">
        <v>563.4</v>
      </c>
    </row>
    <row r="62" spans="1:73" ht="15.75" x14ac:dyDescent="0.25">
      <c r="A62" s="14" t="s">
        <v>43</v>
      </c>
      <c r="B62" s="5" t="s">
        <v>217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8" t="s">
        <v>44</v>
      </c>
      <c r="R62" s="5"/>
      <c r="S62" s="9"/>
      <c r="T62" s="6">
        <v>1653.9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>
        <v>600</v>
      </c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>
        <v>600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6">
        <v>563.4</v>
      </c>
    </row>
    <row r="63" spans="1:73" ht="47.25" x14ac:dyDescent="0.25">
      <c r="A63" s="14" t="s">
        <v>74</v>
      </c>
      <c r="B63" s="5" t="s">
        <v>217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8" t="s">
        <v>75</v>
      </c>
      <c r="R63" s="5"/>
      <c r="S63" s="9"/>
      <c r="T63" s="6">
        <v>1653.9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>
        <v>600</v>
      </c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>
        <v>600</v>
      </c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6">
        <v>563.4</v>
      </c>
    </row>
    <row r="64" spans="1:73" ht="15.75" x14ac:dyDescent="0.25">
      <c r="A64" s="14" t="s">
        <v>67</v>
      </c>
      <c r="B64" s="5" t="s">
        <v>73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8" t="s">
        <v>75</v>
      </c>
      <c r="R64" s="5" t="s">
        <v>68</v>
      </c>
      <c r="S64" s="9"/>
      <c r="T64" s="6">
        <v>1653.9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>
        <v>600</v>
      </c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>
        <v>600</v>
      </c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6">
        <v>563.4</v>
      </c>
    </row>
    <row r="65" spans="1:75" ht="31.5" x14ac:dyDescent="0.25">
      <c r="A65" s="23" t="s">
        <v>76</v>
      </c>
      <c r="B65" s="24" t="s">
        <v>77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6"/>
      <c r="R65" s="24"/>
      <c r="S65" s="25"/>
      <c r="T65" s="27">
        <v>2267.6</v>
      </c>
      <c r="U65" s="28"/>
      <c r="V65" s="28">
        <v>240.8</v>
      </c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>
        <v>3892</v>
      </c>
      <c r="AL65" s="28"/>
      <c r="AM65" s="28">
        <v>2677</v>
      </c>
      <c r="AN65" s="28"/>
      <c r="AO65" s="28">
        <v>365</v>
      </c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>
        <v>4830</v>
      </c>
      <c r="BD65" s="28"/>
      <c r="BE65" s="28">
        <v>3631.2</v>
      </c>
      <c r="BF65" s="28"/>
      <c r="BG65" s="28">
        <v>448.8</v>
      </c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7">
        <v>592.6</v>
      </c>
      <c r="BW65" s="29">
        <f>T65-T66</f>
        <v>280</v>
      </c>
    </row>
    <row r="66" spans="1:75" ht="15.75" x14ac:dyDescent="0.25">
      <c r="A66" s="14" t="s">
        <v>27</v>
      </c>
      <c r="B66" s="5" t="s">
        <v>78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8"/>
      <c r="R66" s="5"/>
      <c r="S66" s="9"/>
      <c r="T66" s="6">
        <v>1987.6</v>
      </c>
      <c r="U66" s="6">
        <f t="shared" ref="U66:BT66" si="4">U67+U83+U88</f>
        <v>0</v>
      </c>
      <c r="V66" s="6">
        <f t="shared" si="4"/>
        <v>240.8</v>
      </c>
      <c r="W66" s="6">
        <f t="shared" si="4"/>
        <v>0</v>
      </c>
      <c r="X66" s="6">
        <f t="shared" si="4"/>
        <v>0</v>
      </c>
      <c r="Y66" s="6">
        <f t="shared" si="4"/>
        <v>0</v>
      </c>
      <c r="Z66" s="6">
        <f t="shared" si="4"/>
        <v>0</v>
      </c>
      <c r="AA66" s="6">
        <f t="shared" si="4"/>
        <v>0</v>
      </c>
      <c r="AB66" s="6">
        <f t="shared" si="4"/>
        <v>0</v>
      </c>
      <c r="AC66" s="6">
        <f t="shared" si="4"/>
        <v>0</v>
      </c>
      <c r="AD66" s="6">
        <f t="shared" si="4"/>
        <v>0</v>
      </c>
      <c r="AE66" s="6">
        <f t="shared" si="4"/>
        <v>0</v>
      </c>
      <c r="AF66" s="6">
        <f t="shared" si="4"/>
        <v>0</v>
      </c>
      <c r="AG66" s="6">
        <f t="shared" si="4"/>
        <v>0</v>
      </c>
      <c r="AH66" s="6">
        <f t="shared" si="4"/>
        <v>0</v>
      </c>
      <c r="AI66" s="6">
        <f t="shared" si="4"/>
        <v>0</v>
      </c>
      <c r="AJ66" s="6">
        <f t="shared" si="4"/>
        <v>0</v>
      </c>
      <c r="AK66" s="6">
        <f t="shared" si="4"/>
        <v>3892</v>
      </c>
      <c r="AL66" s="6">
        <f t="shared" si="4"/>
        <v>0</v>
      </c>
      <c r="AM66" s="6">
        <f t="shared" si="4"/>
        <v>2677</v>
      </c>
      <c r="AN66" s="6">
        <f t="shared" si="4"/>
        <v>0</v>
      </c>
      <c r="AO66" s="6">
        <f t="shared" si="4"/>
        <v>365</v>
      </c>
      <c r="AP66" s="6">
        <f t="shared" si="4"/>
        <v>0</v>
      </c>
      <c r="AQ66" s="6">
        <f t="shared" si="4"/>
        <v>0</v>
      </c>
      <c r="AR66" s="6">
        <f t="shared" si="4"/>
        <v>0</v>
      </c>
      <c r="AS66" s="6">
        <f t="shared" si="4"/>
        <v>0</v>
      </c>
      <c r="AT66" s="6">
        <f t="shared" si="4"/>
        <v>0</v>
      </c>
      <c r="AU66" s="6">
        <f t="shared" si="4"/>
        <v>0</v>
      </c>
      <c r="AV66" s="6">
        <f t="shared" si="4"/>
        <v>0</v>
      </c>
      <c r="AW66" s="6">
        <f t="shared" si="4"/>
        <v>0</v>
      </c>
      <c r="AX66" s="6">
        <f t="shared" si="4"/>
        <v>0</v>
      </c>
      <c r="AY66" s="6">
        <f t="shared" si="4"/>
        <v>0</v>
      </c>
      <c r="AZ66" s="6">
        <f t="shared" si="4"/>
        <v>0</v>
      </c>
      <c r="BA66" s="6">
        <f t="shared" si="4"/>
        <v>0</v>
      </c>
      <c r="BB66" s="6">
        <f t="shared" si="4"/>
        <v>0</v>
      </c>
      <c r="BC66" s="6">
        <f t="shared" si="4"/>
        <v>4830</v>
      </c>
      <c r="BD66" s="6">
        <f t="shared" si="4"/>
        <v>0</v>
      </c>
      <c r="BE66" s="6">
        <f t="shared" si="4"/>
        <v>3631.2</v>
      </c>
      <c r="BF66" s="6">
        <f t="shared" si="4"/>
        <v>0</v>
      </c>
      <c r="BG66" s="6">
        <f t="shared" si="4"/>
        <v>448.8</v>
      </c>
      <c r="BH66" s="6">
        <f t="shared" si="4"/>
        <v>0</v>
      </c>
      <c r="BI66" s="6">
        <f t="shared" si="4"/>
        <v>0</v>
      </c>
      <c r="BJ66" s="6">
        <f t="shared" si="4"/>
        <v>0</v>
      </c>
      <c r="BK66" s="6">
        <f t="shared" si="4"/>
        <v>0</v>
      </c>
      <c r="BL66" s="6">
        <f t="shared" si="4"/>
        <v>0</v>
      </c>
      <c r="BM66" s="6">
        <f t="shared" si="4"/>
        <v>0</v>
      </c>
      <c r="BN66" s="6">
        <f t="shared" si="4"/>
        <v>0</v>
      </c>
      <c r="BO66" s="6">
        <f t="shared" si="4"/>
        <v>0</v>
      </c>
      <c r="BP66" s="6">
        <f t="shared" si="4"/>
        <v>0</v>
      </c>
      <c r="BQ66" s="6">
        <f t="shared" si="4"/>
        <v>0</v>
      </c>
      <c r="BR66" s="6">
        <f t="shared" si="4"/>
        <v>0</v>
      </c>
      <c r="BS66" s="6">
        <f t="shared" si="4"/>
        <v>0</v>
      </c>
      <c r="BT66" s="6">
        <f t="shared" si="4"/>
        <v>0</v>
      </c>
      <c r="BU66" s="6">
        <v>312.60000000000002</v>
      </c>
    </row>
    <row r="67" spans="1:75" ht="31.5" x14ac:dyDescent="0.25">
      <c r="A67" s="14" t="s">
        <v>79</v>
      </c>
      <c r="B67" s="5" t="s">
        <v>80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8"/>
      <c r="R67" s="5"/>
      <c r="S67" s="9"/>
      <c r="T67" s="6">
        <v>1852.6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>
        <v>750</v>
      </c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>
        <v>650</v>
      </c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6">
        <v>311.60000000000002</v>
      </c>
    </row>
    <row r="68" spans="1:75" ht="15.75" x14ac:dyDescent="0.25">
      <c r="A68" s="14" t="s">
        <v>81</v>
      </c>
      <c r="B68" s="5" t="s">
        <v>82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8"/>
      <c r="R68" s="5"/>
      <c r="S68" s="9"/>
      <c r="T68" s="6">
        <v>1332.6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>
        <v>620</v>
      </c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>
        <v>520</v>
      </c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6">
        <v>218.7</v>
      </c>
    </row>
    <row r="69" spans="1:75" ht="31.5" x14ac:dyDescent="0.25">
      <c r="A69" s="14" t="s">
        <v>39</v>
      </c>
      <c r="B69" s="5" t="s">
        <v>82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8" t="s">
        <v>40</v>
      </c>
      <c r="R69" s="5"/>
      <c r="S69" s="9"/>
      <c r="T69" s="6">
        <v>1332.6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>
        <v>620</v>
      </c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>
        <v>520</v>
      </c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6">
        <v>218.66</v>
      </c>
    </row>
    <row r="70" spans="1:75" ht="31.5" x14ac:dyDescent="0.25">
      <c r="A70" s="14" t="s">
        <v>41</v>
      </c>
      <c r="B70" s="5" t="s">
        <v>82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8" t="s">
        <v>42</v>
      </c>
      <c r="R70" s="5"/>
      <c r="S70" s="9"/>
      <c r="T70" s="6">
        <v>1332.6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>
        <v>620</v>
      </c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>
        <v>520</v>
      </c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6">
        <v>218.66</v>
      </c>
    </row>
    <row r="71" spans="1:75" ht="15.75" x14ac:dyDescent="0.25">
      <c r="A71" s="14" t="s">
        <v>83</v>
      </c>
      <c r="B71" s="5" t="s">
        <v>82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8" t="s">
        <v>42</v>
      </c>
      <c r="R71" s="5" t="s">
        <v>84</v>
      </c>
      <c r="S71" s="9"/>
      <c r="T71" s="6">
        <v>1332.6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>
        <v>620</v>
      </c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>
        <v>520</v>
      </c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6">
        <v>218.66</v>
      </c>
    </row>
    <row r="72" spans="1:75" ht="31.5" hidden="1" x14ac:dyDescent="0.25">
      <c r="A72" s="14" t="s">
        <v>85</v>
      </c>
      <c r="B72" s="5" t="s">
        <v>82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8" t="s">
        <v>86</v>
      </c>
      <c r="R72" s="5"/>
      <c r="S72" s="9"/>
      <c r="T72" s="6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6"/>
    </row>
    <row r="73" spans="1:75" ht="15.75" hidden="1" x14ac:dyDescent="0.25">
      <c r="A73" s="14" t="s">
        <v>87</v>
      </c>
      <c r="B73" s="5" t="s">
        <v>82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8" t="s">
        <v>88</v>
      </c>
      <c r="R73" s="5"/>
      <c r="S73" s="9"/>
      <c r="T73" s="6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6"/>
    </row>
    <row r="74" spans="1:75" ht="15.75" hidden="1" x14ac:dyDescent="0.25">
      <c r="A74" s="14" t="s">
        <v>83</v>
      </c>
      <c r="B74" s="5" t="s">
        <v>82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8" t="s">
        <v>88</v>
      </c>
      <c r="R74" s="5" t="s">
        <v>84</v>
      </c>
      <c r="S74" s="9"/>
      <c r="T74" s="6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6"/>
    </row>
    <row r="75" spans="1:75" ht="15.75" x14ac:dyDescent="0.25">
      <c r="A75" s="14" t="s">
        <v>89</v>
      </c>
      <c r="B75" s="5" t="s">
        <v>90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8"/>
      <c r="R75" s="5"/>
      <c r="S75" s="9"/>
      <c r="T75" s="6">
        <v>330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>
        <v>80</v>
      </c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>
        <v>80</v>
      </c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6">
        <v>93</v>
      </c>
    </row>
    <row r="76" spans="1:75" ht="31.5" x14ac:dyDescent="0.25">
      <c r="A76" s="14" t="s">
        <v>39</v>
      </c>
      <c r="B76" s="5" t="s">
        <v>90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8" t="s">
        <v>40</v>
      </c>
      <c r="R76" s="5"/>
      <c r="S76" s="9"/>
      <c r="T76" s="6">
        <v>330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>
        <v>80</v>
      </c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>
        <v>80</v>
      </c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6">
        <v>93</v>
      </c>
    </row>
    <row r="77" spans="1:75" ht="31.5" x14ac:dyDescent="0.25">
      <c r="A77" s="14" t="s">
        <v>41</v>
      </c>
      <c r="B77" s="5" t="s">
        <v>90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8" t="s">
        <v>42</v>
      </c>
      <c r="R77" s="5"/>
      <c r="S77" s="9"/>
      <c r="T77" s="6">
        <v>330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>
        <v>80</v>
      </c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>
        <v>80</v>
      </c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6">
        <v>93</v>
      </c>
    </row>
    <row r="78" spans="1:75" ht="15.75" x14ac:dyDescent="0.25">
      <c r="A78" s="14" t="s">
        <v>83</v>
      </c>
      <c r="B78" s="5" t="s">
        <v>90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8" t="s">
        <v>42</v>
      </c>
      <c r="R78" s="5" t="s">
        <v>84</v>
      </c>
      <c r="S78" s="9"/>
      <c r="T78" s="6">
        <v>330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>
        <v>80</v>
      </c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>
        <v>80</v>
      </c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6">
        <v>93</v>
      </c>
    </row>
    <row r="79" spans="1:75" ht="15.75" x14ac:dyDescent="0.25">
      <c r="A79" s="14" t="s">
        <v>91</v>
      </c>
      <c r="B79" s="5" t="s">
        <v>92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8"/>
      <c r="R79" s="5"/>
      <c r="S79" s="9"/>
      <c r="T79" s="6">
        <v>190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>
        <v>50</v>
      </c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>
        <v>50</v>
      </c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6">
        <v>0</v>
      </c>
    </row>
    <row r="80" spans="1:75" ht="31.5" x14ac:dyDescent="0.25">
      <c r="A80" s="14" t="s">
        <v>39</v>
      </c>
      <c r="B80" s="5" t="s">
        <v>92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8" t="s">
        <v>40</v>
      </c>
      <c r="R80" s="5"/>
      <c r="S80" s="9"/>
      <c r="T80" s="6">
        <v>190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>
        <v>50</v>
      </c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>
        <v>50</v>
      </c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6">
        <v>0</v>
      </c>
    </row>
    <row r="81" spans="1:73" ht="31.5" x14ac:dyDescent="0.25">
      <c r="A81" s="14" t="s">
        <v>41</v>
      </c>
      <c r="B81" s="5" t="s">
        <v>92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8" t="s">
        <v>42</v>
      </c>
      <c r="R81" s="5"/>
      <c r="S81" s="9"/>
      <c r="T81" s="6">
        <v>190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>
        <v>50</v>
      </c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>
        <v>50</v>
      </c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6">
        <v>0</v>
      </c>
    </row>
    <row r="82" spans="1:73" ht="15.75" x14ac:dyDescent="0.25">
      <c r="A82" s="14" t="s">
        <v>83</v>
      </c>
      <c r="B82" s="5" t="s">
        <v>92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8" t="s">
        <v>42</v>
      </c>
      <c r="R82" s="5" t="s">
        <v>84</v>
      </c>
      <c r="S82" s="9"/>
      <c r="T82" s="6">
        <v>190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>
        <v>50</v>
      </c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>
        <v>50</v>
      </c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6">
        <v>0</v>
      </c>
    </row>
    <row r="83" spans="1:73" ht="31.5" x14ac:dyDescent="0.25">
      <c r="A83" s="14" t="s">
        <v>93</v>
      </c>
      <c r="B83" s="5" t="s">
        <v>94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8"/>
      <c r="R83" s="5"/>
      <c r="S83" s="9"/>
      <c r="T83" s="6">
        <v>135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>
        <v>100</v>
      </c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>
        <v>100</v>
      </c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6">
        <v>1</v>
      </c>
    </row>
    <row r="84" spans="1:73" ht="15.75" x14ac:dyDescent="0.25">
      <c r="A84" s="14" t="s">
        <v>95</v>
      </c>
      <c r="B84" s="5" t="s">
        <v>96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8"/>
      <c r="R84" s="5"/>
      <c r="S84" s="9"/>
      <c r="T84" s="6">
        <v>135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>
        <v>100</v>
      </c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>
        <v>100</v>
      </c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6">
        <v>1</v>
      </c>
    </row>
    <row r="85" spans="1:73" ht="31.5" x14ac:dyDescent="0.25">
      <c r="A85" s="14" t="s">
        <v>39</v>
      </c>
      <c r="B85" s="5" t="s">
        <v>96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8" t="s">
        <v>40</v>
      </c>
      <c r="R85" s="5"/>
      <c r="S85" s="9"/>
      <c r="T85" s="6">
        <v>135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>
        <v>100</v>
      </c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>
        <v>100</v>
      </c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6">
        <v>1</v>
      </c>
    </row>
    <row r="86" spans="1:73" ht="31.5" x14ac:dyDescent="0.25">
      <c r="A86" s="14" t="s">
        <v>41</v>
      </c>
      <c r="B86" s="5" t="s">
        <v>96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8" t="s">
        <v>42</v>
      </c>
      <c r="R86" s="5"/>
      <c r="S86" s="9"/>
      <c r="T86" s="6">
        <v>135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>
        <v>100</v>
      </c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>
        <v>100</v>
      </c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6">
        <v>1</v>
      </c>
    </row>
    <row r="87" spans="1:73" ht="15.75" x14ac:dyDescent="0.25">
      <c r="A87" s="14" t="s">
        <v>83</v>
      </c>
      <c r="B87" s="5" t="s">
        <v>96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8" t="s">
        <v>42</v>
      </c>
      <c r="R87" s="5" t="s">
        <v>84</v>
      </c>
      <c r="S87" s="9"/>
      <c r="T87" s="6">
        <v>135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>
        <v>100</v>
      </c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>
        <v>100</v>
      </c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6">
        <v>1</v>
      </c>
    </row>
    <row r="88" spans="1:73" ht="15.75" x14ac:dyDescent="0.25">
      <c r="A88" s="14" t="s">
        <v>71</v>
      </c>
      <c r="B88" s="5" t="s">
        <v>97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8"/>
      <c r="R88" s="5"/>
      <c r="S88" s="9"/>
      <c r="T88" s="6">
        <v>280</v>
      </c>
      <c r="U88" s="10"/>
      <c r="V88" s="10">
        <v>240.8</v>
      </c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>
        <v>3042</v>
      </c>
      <c r="AL88" s="10"/>
      <c r="AM88" s="10">
        <v>2677</v>
      </c>
      <c r="AN88" s="10"/>
      <c r="AO88" s="10">
        <v>365</v>
      </c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>
        <v>4080</v>
      </c>
      <c r="BD88" s="10"/>
      <c r="BE88" s="10">
        <v>3631.2</v>
      </c>
      <c r="BF88" s="10"/>
      <c r="BG88" s="10">
        <v>448.8</v>
      </c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6">
        <v>280</v>
      </c>
    </row>
    <row r="89" spans="1:73" ht="31.5" x14ac:dyDescent="0.25">
      <c r="A89" s="14" t="s">
        <v>98</v>
      </c>
      <c r="B89" s="5" t="s">
        <v>99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8"/>
      <c r="R89" s="5"/>
      <c r="S89" s="9"/>
      <c r="T89" s="6">
        <v>280</v>
      </c>
      <c r="U89" s="10"/>
      <c r="V89" s="10">
        <v>240.8</v>
      </c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>
        <v>3042</v>
      </c>
      <c r="AL89" s="10"/>
      <c r="AM89" s="10">
        <v>2677</v>
      </c>
      <c r="AN89" s="10"/>
      <c r="AO89" s="10">
        <v>365</v>
      </c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>
        <v>4080</v>
      </c>
      <c r="BD89" s="10"/>
      <c r="BE89" s="10">
        <v>3631.2</v>
      </c>
      <c r="BF89" s="10"/>
      <c r="BG89" s="10">
        <v>448.8</v>
      </c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6">
        <v>280</v>
      </c>
    </row>
    <row r="90" spans="1:73" ht="31.5" x14ac:dyDescent="0.25">
      <c r="A90" s="14" t="s">
        <v>100</v>
      </c>
      <c r="B90" s="5" t="s">
        <v>101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8"/>
      <c r="R90" s="5"/>
      <c r="S90" s="9"/>
      <c r="T90" s="6">
        <v>280</v>
      </c>
      <c r="U90" s="10"/>
      <c r="V90" s="10">
        <v>240.8</v>
      </c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>
        <v>3042</v>
      </c>
      <c r="AL90" s="10"/>
      <c r="AM90" s="10">
        <v>2677</v>
      </c>
      <c r="AN90" s="10"/>
      <c r="AO90" s="10">
        <v>365</v>
      </c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>
        <v>4080</v>
      </c>
      <c r="BD90" s="10"/>
      <c r="BE90" s="10">
        <v>3631.2</v>
      </c>
      <c r="BF90" s="10"/>
      <c r="BG90" s="10">
        <v>448.8</v>
      </c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6">
        <v>280</v>
      </c>
    </row>
    <row r="91" spans="1:73" ht="31.5" x14ac:dyDescent="0.25">
      <c r="A91" s="14" t="s">
        <v>39</v>
      </c>
      <c r="B91" s="5" t="s">
        <v>101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8" t="s">
        <v>40</v>
      </c>
      <c r="R91" s="5"/>
      <c r="S91" s="9"/>
      <c r="T91" s="6">
        <v>280</v>
      </c>
      <c r="U91" s="10"/>
      <c r="V91" s="10">
        <v>240.8</v>
      </c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>
        <v>3042</v>
      </c>
      <c r="AL91" s="10"/>
      <c r="AM91" s="10">
        <v>2677</v>
      </c>
      <c r="AN91" s="10"/>
      <c r="AO91" s="10">
        <v>365</v>
      </c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>
        <v>4080</v>
      </c>
      <c r="BD91" s="10"/>
      <c r="BE91" s="10">
        <v>3631.2</v>
      </c>
      <c r="BF91" s="10"/>
      <c r="BG91" s="10">
        <v>448.8</v>
      </c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6">
        <v>280</v>
      </c>
    </row>
    <row r="92" spans="1:73" ht="31.5" x14ac:dyDescent="0.25">
      <c r="A92" s="14" t="s">
        <v>41</v>
      </c>
      <c r="B92" s="5" t="s">
        <v>101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8" t="s">
        <v>42</v>
      </c>
      <c r="R92" s="5"/>
      <c r="S92" s="9"/>
      <c r="T92" s="6">
        <v>280</v>
      </c>
      <c r="U92" s="10"/>
      <c r="V92" s="10">
        <v>240.8</v>
      </c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>
        <v>3042</v>
      </c>
      <c r="AL92" s="10"/>
      <c r="AM92" s="10">
        <v>2677</v>
      </c>
      <c r="AN92" s="10"/>
      <c r="AO92" s="10">
        <v>365</v>
      </c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>
        <v>4080</v>
      </c>
      <c r="BD92" s="10"/>
      <c r="BE92" s="10">
        <v>3631.2</v>
      </c>
      <c r="BF92" s="10"/>
      <c r="BG92" s="10">
        <v>448.8</v>
      </c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6">
        <v>280</v>
      </c>
    </row>
    <row r="93" spans="1:73" ht="15.75" x14ac:dyDescent="0.25">
      <c r="A93" s="14" t="s">
        <v>67</v>
      </c>
      <c r="B93" s="5" t="s">
        <v>101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8" t="s">
        <v>42</v>
      </c>
      <c r="R93" s="5" t="s">
        <v>68</v>
      </c>
      <c r="S93" s="9"/>
      <c r="T93" s="6">
        <v>280</v>
      </c>
      <c r="U93" s="10"/>
      <c r="V93" s="10">
        <v>240.8</v>
      </c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>
        <v>3042</v>
      </c>
      <c r="AL93" s="10"/>
      <c r="AM93" s="10">
        <v>2677</v>
      </c>
      <c r="AN93" s="10"/>
      <c r="AO93" s="10">
        <v>365</v>
      </c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>
        <v>4080</v>
      </c>
      <c r="BD93" s="10"/>
      <c r="BE93" s="10">
        <v>3631.2</v>
      </c>
      <c r="BF93" s="10"/>
      <c r="BG93" s="10">
        <v>448.8</v>
      </c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6">
        <v>280</v>
      </c>
    </row>
    <row r="94" spans="1:73" ht="31.5" x14ac:dyDescent="0.25">
      <c r="A94" s="23" t="s">
        <v>102</v>
      </c>
      <c r="B94" s="24" t="s">
        <v>103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6"/>
      <c r="R94" s="24"/>
      <c r="S94" s="25"/>
      <c r="T94" s="27">
        <v>2467.1</v>
      </c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>
        <v>2640.9</v>
      </c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>
        <v>2825.8</v>
      </c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7">
        <v>957</v>
      </c>
    </row>
    <row r="95" spans="1:73" ht="15.75" x14ac:dyDescent="0.25">
      <c r="A95" s="14" t="s">
        <v>27</v>
      </c>
      <c r="B95" s="5" t="s">
        <v>104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8"/>
      <c r="R95" s="5"/>
      <c r="S95" s="9"/>
      <c r="T95" s="6">
        <v>1000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>
        <v>1000</v>
      </c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>
        <v>1000</v>
      </c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6">
        <v>828</v>
      </c>
    </row>
    <row r="96" spans="1:73" ht="31.5" x14ac:dyDescent="0.25">
      <c r="A96" s="14" t="s">
        <v>105</v>
      </c>
      <c r="B96" s="5" t="s">
        <v>106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8"/>
      <c r="R96" s="5"/>
      <c r="S96" s="9"/>
      <c r="T96" s="6">
        <v>1000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>
        <v>1000</v>
      </c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>
        <v>1000</v>
      </c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6">
        <v>828</v>
      </c>
    </row>
    <row r="97" spans="1:73" ht="15.75" x14ac:dyDescent="0.25">
      <c r="A97" s="14" t="s">
        <v>107</v>
      </c>
      <c r="B97" s="5" t="s">
        <v>108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8"/>
      <c r="R97" s="5"/>
      <c r="S97" s="9"/>
      <c r="T97" s="6">
        <v>1000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>
        <v>1000</v>
      </c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>
        <v>1000</v>
      </c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6">
        <v>828</v>
      </c>
    </row>
    <row r="98" spans="1:73" ht="31.5" x14ac:dyDescent="0.25">
      <c r="A98" s="14" t="s">
        <v>39</v>
      </c>
      <c r="B98" s="5" t="s">
        <v>108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8" t="s">
        <v>40</v>
      </c>
      <c r="R98" s="5"/>
      <c r="S98" s="9"/>
      <c r="T98" s="6">
        <v>1000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>
        <v>1000</v>
      </c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>
        <v>1000</v>
      </c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6">
        <v>828</v>
      </c>
    </row>
    <row r="99" spans="1:73" ht="31.5" x14ac:dyDescent="0.25">
      <c r="A99" s="14" t="s">
        <v>41</v>
      </c>
      <c r="B99" s="5" t="s">
        <v>108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8" t="s">
        <v>42</v>
      </c>
      <c r="R99" s="5"/>
      <c r="S99" s="9"/>
      <c r="T99" s="6">
        <v>1000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>
        <v>1000</v>
      </c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>
        <v>1000</v>
      </c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6">
        <v>828</v>
      </c>
    </row>
    <row r="100" spans="1:73" ht="15.75" x14ac:dyDescent="0.25">
      <c r="A100" s="14" t="s">
        <v>109</v>
      </c>
      <c r="B100" s="5" t="s">
        <v>108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8" t="s">
        <v>42</v>
      </c>
      <c r="R100" s="5" t="s">
        <v>110</v>
      </c>
      <c r="S100" s="9"/>
      <c r="T100" s="6">
        <v>1000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>
        <v>1000</v>
      </c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>
        <v>1000</v>
      </c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6">
        <v>828</v>
      </c>
    </row>
    <row r="101" spans="1:73" ht="15.75" x14ac:dyDescent="0.25">
      <c r="A101" s="14" t="s">
        <v>71</v>
      </c>
      <c r="B101" s="5" t="s">
        <v>111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8"/>
      <c r="R101" s="5"/>
      <c r="S101" s="9"/>
      <c r="T101" s="6">
        <v>1467.1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>
        <v>1640.9</v>
      </c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>
        <v>1825.8</v>
      </c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6">
        <v>129</v>
      </c>
    </row>
    <row r="102" spans="1:73" ht="31.5" x14ac:dyDescent="0.25">
      <c r="A102" s="14" t="s">
        <v>112</v>
      </c>
      <c r="B102" s="5" t="s">
        <v>113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8"/>
      <c r="R102" s="5"/>
      <c r="S102" s="9"/>
      <c r="T102" s="6">
        <v>1467.1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>
        <v>1640.9</v>
      </c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>
        <v>1825.8</v>
      </c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6">
        <v>129</v>
      </c>
    </row>
    <row r="103" spans="1:73" ht="15.75" x14ac:dyDescent="0.25">
      <c r="A103" s="14" t="s">
        <v>114</v>
      </c>
      <c r="B103" s="5" t="s">
        <v>115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8"/>
      <c r="R103" s="5"/>
      <c r="S103" s="9"/>
      <c r="T103" s="6">
        <v>1467.1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>
        <v>1640.9</v>
      </c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>
        <v>1825.8</v>
      </c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6">
        <v>129</v>
      </c>
    </row>
    <row r="104" spans="1:73" ht="31.5" x14ac:dyDescent="0.25">
      <c r="A104" s="14" t="s">
        <v>39</v>
      </c>
      <c r="B104" s="5" t="s">
        <v>115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8" t="s">
        <v>40</v>
      </c>
      <c r="R104" s="5"/>
      <c r="S104" s="9"/>
      <c r="T104" s="6">
        <v>1467.1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>
        <v>1640.9</v>
      </c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>
        <v>1825.8</v>
      </c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6">
        <v>129</v>
      </c>
    </row>
    <row r="105" spans="1:73" ht="31.5" x14ac:dyDescent="0.25">
      <c r="A105" s="14" t="s">
        <v>41</v>
      </c>
      <c r="B105" s="5" t="s">
        <v>115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8" t="s">
        <v>42</v>
      </c>
      <c r="R105" s="5"/>
      <c r="S105" s="9"/>
      <c r="T105" s="6">
        <v>1467.1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>
        <v>1640.9</v>
      </c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>
        <v>1825.8</v>
      </c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6">
        <v>129</v>
      </c>
    </row>
    <row r="106" spans="1:73" ht="15.75" x14ac:dyDescent="0.25">
      <c r="A106" s="14" t="s">
        <v>109</v>
      </c>
      <c r="B106" s="5" t="s">
        <v>115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8" t="s">
        <v>42</v>
      </c>
      <c r="R106" s="5" t="s">
        <v>110</v>
      </c>
      <c r="S106" s="9"/>
      <c r="T106" s="6">
        <v>1467.1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>
        <v>1640.9</v>
      </c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>
        <v>1825.8</v>
      </c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6">
        <v>129</v>
      </c>
    </row>
    <row r="107" spans="1:73" ht="31.5" x14ac:dyDescent="0.25">
      <c r="A107" s="23" t="s">
        <v>116</v>
      </c>
      <c r="B107" s="24" t="s">
        <v>117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6"/>
      <c r="R107" s="24"/>
      <c r="S107" s="25"/>
      <c r="T107" s="27">
        <f>T109+T118</f>
        <v>2813.8</v>
      </c>
      <c r="U107" s="28"/>
      <c r="V107" s="28">
        <v>2225.1999999999998</v>
      </c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>
        <v>205</v>
      </c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>
        <v>205</v>
      </c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7">
        <v>2746</v>
      </c>
    </row>
    <row r="108" spans="1:73" ht="15.75" x14ac:dyDescent="0.25">
      <c r="A108" s="14" t="s">
        <v>27</v>
      </c>
      <c r="B108" s="5" t="s">
        <v>118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8"/>
      <c r="R108" s="5"/>
      <c r="S108" s="9"/>
      <c r="T108" s="6">
        <v>2813.8</v>
      </c>
      <c r="U108" s="10"/>
      <c r="V108" s="10">
        <v>2225.1999999999998</v>
      </c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>
        <v>205</v>
      </c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>
        <v>205</v>
      </c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6">
        <v>2746</v>
      </c>
    </row>
    <row r="109" spans="1:73" ht="47.25" x14ac:dyDescent="0.25">
      <c r="A109" s="14" t="s">
        <v>119</v>
      </c>
      <c r="B109" s="5" t="s">
        <v>120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8"/>
      <c r="R109" s="5"/>
      <c r="S109" s="9"/>
      <c r="T109" s="6">
        <v>2608.8000000000002</v>
      </c>
      <c r="U109" s="10"/>
      <c r="V109" s="10">
        <v>2225.1999999999998</v>
      </c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6">
        <v>2608.8000000000002</v>
      </c>
    </row>
    <row r="110" spans="1:73" ht="78.75" x14ac:dyDescent="0.25">
      <c r="A110" s="14" t="s">
        <v>121</v>
      </c>
      <c r="B110" s="5" t="s">
        <v>122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8"/>
      <c r="R110" s="5"/>
      <c r="S110" s="9"/>
      <c r="T110" s="6">
        <v>1188.5</v>
      </c>
      <c r="U110" s="10"/>
      <c r="V110" s="10">
        <v>1020.4</v>
      </c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6">
        <v>1188.5</v>
      </c>
    </row>
    <row r="111" spans="1:73" ht="31.5" x14ac:dyDescent="0.25">
      <c r="A111" s="14" t="s">
        <v>39</v>
      </c>
      <c r="B111" s="5" t="s">
        <v>122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8" t="s">
        <v>40</v>
      </c>
      <c r="R111" s="5"/>
      <c r="S111" s="9"/>
      <c r="T111" s="6">
        <v>1188.5</v>
      </c>
      <c r="U111" s="10"/>
      <c r="V111" s="10">
        <v>1020.4</v>
      </c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6">
        <v>1188.5</v>
      </c>
    </row>
    <row r="112" spans="1:73" ht="31.5" x14ac:dyDescent="0.25">
      <c r="A112" s="14" t="s">
        <v>41</v>
      </c>
      <c r="B112" s="5" t="s">
        <v>122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8" t="s">
        <v>42</v>
      </c>
      <c r="R112" s="5"/>
      <c r="S112" s="9"/>
      <c r="T112" s="6">
        <v>1188.5</v>
      </c>
      <c r="U112" s="10"/>
      <c r="V112" s="10">
        <v>1020.4</v>
      </c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6">
        <v>1188.5</v>
      </c>
    </row>
    <row r="113" spans="1:73" ht="15.75" x14ac:dyDescent="0.25">
      <c r="A113" s="14" t="s">
        <v>83</v>
      </c>
      <c r="B113" s="5" t="s">
        <v>122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8" t="s">
        <v>42</v>
      </c>
      <c r="R113" s="5" t="s">
        <v>84</v>
      </c>
      <c r="S113" s="9"/>
      <c r="T113" s="6">
        <v>1188.5</v>
      </c>
      <c r="U113" s="10"/>
      <c r="V113" s="10">
        <v>1020.4</v>
      </c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6">
        <v>1188.5</v>
      </c>
    </row>
    <row r="114" spans="1:73" ht="78.75" x14ac:dyDescent="0.25">
      <c r="A114" s="16" t="s">
        <v>123</v>
      </c>
      <c r="B114" s="5" t="s">
        <v>124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8"/>
      <c r="R114" s="5"/>
      <c r="S114" s="9"/>
      <c r="T114" s="6">
        <v>1402.9</v>
      </c>
      <c r="U114" s="10"/>
      <c r="V114" s="10">
        <v>1204.8</v>
      </c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6">
        <v>1402.9</v>
      </c>
    </row>
    <row r="115" spans="1:73" ht="31.5" x14ac:dyDescent="0.25">
      <c r="A115" s="14" t="s">
        <v>39</v>
      </c>
      <c r="B115" s="5" t="s">
        <v>124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8" t="s">
        <v>40</v>
      </c>
      <c r="R115" s="5"/>
      <c r="S115" s="9"/>
      <c r="T115" s="6">
        <v>1402.9</v>
      </c>
      <c r="U115" s="10"/>
      <c r="V115" s="10">
        <v>1204.8</v>
      </c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6">
        <v>1402.9</v>
      </c>
    </row>
    <row r="116" spans="1:73" ht="31.5" x14ac:dyDescent="0.25">
      <c r="A116" s="14" t="s">
        <v>41</v>
      </c>
      <c r="B116" s="5" t="s">
        <v>124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8" t="s">
        <v>42</v>
      </c>
      <c r="R116" s="5"/>
      <c r="S116" s="9"/>
      <c r="T116" s="6">
        <v>1402.9</v>
      </c>
      <c r="U116" s="10"/>
      <c r="V116" s="10">
        <v>1204.8</v>
      </c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6">
        <v>1402.9</v>
      </c>
    </row>
    <row r="117" spans="1:73" ht="15.75" x14ac:dyDescent="0.25">
      <c r="A117" s="14" t="s">
        <v>83</v>
      </c>
      <c r="B117" s="5" t="s">
        <v>124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8" t="s">
        <v>42</v>
      </c>
      <c r="R117" s="5" t="s">
        <v>84</v>
      </c>
      <c r="S117" s="9"/>
      <c r="T117" s="6">
        <v>1402.9</v>
      </c>
      <c r="U117" s="10"/>
      <c r="V117" s="10">
        <v>1204.8</v>
      </c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6">
        <v>1402.9</v>
      </c>
    </row>
    <row r="118" spans="1:73" ht="31.5" x14ac:dyDescent="0.25">
      <c r="A118" s="14" t="s">
        <v>125</v>
      </c>
      <c r="B118" s="5" t="s">
        <v>126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8"/>
      <c r="R118" s="5"/>
      <c r="S118" s="9"/>
      <c r="T118" s="6">
        <v>205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>
        <v>205</v>
      </c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>
        <v>205</v>
      </c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6">
        <v>137.19999999999999</v>
      </c>
    </row>
    <row r="119" spans="1:73" ht="31.5" x14ac:dyDescent="0.25">
      <c r="A119" s="14" t="s">
        <v>127</v>
      </c>
      <c r="B119" s="5" t="s">
        <v>128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8"/>
      <c r="R119" s="5"/>
      <c r="S119" s="9"/>
      <c r="T119" s="6">
        <v>205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>
        <v>205</v>
      </c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>
        <v>205</v>
      </c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6">
        <v>137.19999999999999</v>
      </c>
    </row>
    <row r="120" spans="1:73" ht="63" x14ac:dyDescent="0.25">
      <c r="A120" s="14" t="s">
        <v>33</v>
      </c>
      <c r="B120" s="5" t="s">
        <v>128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8" t="s">
        <v>34</v>
      </c>
      <c r="R120" s="5"/>
      <c r="S120" s="9"/>
      <c r="T120" s="6">
        <v>155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>
        <v>155</v>
      </c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>
        <v>155</v>
      </c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6">
        <v>137.19999999999999</v>
      </c>
    </row>
    <row r="121" spans="1:73" ht="15.75" x14ac:dyDescent="0.25">
      <c r="A121" s="14" t="s">
        <v>35</v>
      </c>
      <c r="B121" s="5" t="s">
        <v>128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8" t="s">
        <v>36</v>
      </c>
      <c r="R121" s="5"/>
      <c r="S121" s="9"/>
      <c r="T121" s="6">
        <v>155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>
        <v>155</v>
      </c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>
        <v>155</v>
      </c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6">
        <v>137.19999999999999</v>
      </c>
    </row>
    <row r="122" spans="1:73" ht="15.75" x14ac:dyDescent="0.25">
      <c r="A122" s="14" t="s">
        <v>129</v>
      </c>
      <c r="B122" s="5" t="s">
        <v>128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8" t="s">
        <v>36</v>
      </c>
      <c r="R122" s="5" t="s">
        <v>130</v>
      </c>
      <c r="S122" s="9"/>
      <c r="T122" s="6">
        <v>155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>
        <v>155</v>
      </c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>
        <v>155</v>
      </c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6">
        <v>137.19999999999999</v>
      </c>
    </row>
    <row r="123" spans="1:73" ht="31.5" x14ac:dyDescent="0.25">
      <c r="A123" s="14" t="s">
        <v>39</v>
      </c>
      <c r="B123" s="5" t="s">
        <v>128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8" t="s">
        <v>40</v>
      </c>
      <c r="R123" s="5"/>
      <c r="S123" s="9"/>
      <c r="T123" s="6">
        <v>50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>
        <v>50</v>
      </c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>
        <v>50</v>
      </c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6">
        <v>0</v>
      </c>
    </row>
    <row r="124" spans="1:73" ht="31.5" x14ac:dyDescent="0.25">
      <c r="A124" s="14" t="s">
        <v>41</v>
      </c>
      <c r="B124" s="5" t="s">
        <v>128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8" t="s">
        <v>42</v>
      </c>
      <c r="R124" s="5"/>
      <c r="S124" s="9"/>
      <c r="T124" s="6">
        <v>50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>
        <v>50</v>
      </c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>
        <v>50</v>
      </c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6">
        <v>0</v>
      </c>
    </row>
    <row r="125" spans="1:73" ht="15.75" x14ac:dyDescent="0.25">
      <c r="A125" s="14" t="s">
        <v>129</v>
      </c>
      <c r="B125" s="5" t="s">
        <v>128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8" t="s">
        <v>42</v>
      </c>
      <c r="R125" s="5" t="s">
        <v>130</v>
      </c>
      <c r="S125" s="9"/>
      <c r="T125" s="6">
        <v>50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>
        <v>50</v>
      </c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>
        <v>50</v>
      </c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6">
        <v>0</v>
      </c>
    </row>
    <row r="126" spans="1:73" ht="31.5" x14ac:dyDescent="0.25">
      <c r="A126" s="23" t="s">
        <v>131</v>
      </c>
      <c r="B126" s="24" t="s">
        <v>132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6"/>
      <c r="R126" s="24"/>
      <c r="S126" s="25"/>
      <c r="T126" s="27">
        <v>12509</v>
      </c>
      <c r="U126" s="28">
        <v>183</v>
      </c>
      <c r="V126" s="28">
        <v>3.5</v>
      </c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>
        <v>9370.2999999999993</v>
      </c>
      <c r="AL126" s="28">
        <v>199.9</v>
      </c>
      <c r="AM126" s="28">
        <v>3.5</v>
      </c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>
        <v>9321.7000000000007</v>
      </c>
      <c r="BD126" s="28">
        <v>217.2</v>
      </c>
      <c r="BE126" s="28">
        <v>3.5</v>
      </c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7">
        <v>7216</v>
      </c>
    </row>
    <row r="127" spans="1:73" ht="15.75" x14ac:dyDescent="0.25">
      <c r="A127" s="14" t="s">
        <v>133</v>
      </c>
      <c r="B127" s="5" t="s">
        <v>134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8"/>
      <c r="R127" s="5"/>
      <c r="S127" s="9"/>
      <c r="T127" s="6">
        <v>9520.6</v>
      </c>
      <c r="U127" s="10"/>
      <c r="V127" s="10">
        <v>3.5</v>
      </c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>
        <v>7821</v>
      </c>
      <c r="AL127" s="10"/>
      <c r="AM127" s="10">
        <v>3.5</v>
      </c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>
        <v>7755</v>
      </c>
      <c r="BD127" s="10"/>
      <c r="BE127" s="10">
        <v>3.5</v>
      </c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5">
        <v>6072.9</v>
      </c>
    </row>
    <row r="128" spans="1:73" ht="15.75" x14ac:dyDescent="0.25">
      <c r="A128" s="14" t="s">
        <v>135</v>
      </c>
      <c r="B128" s="5" t="s">
        <v>136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8"/>
      <c r="R128" s="5"/>
      <c r="S128" s="9"/>
      <c r="T128" s="6">
        <v>9520.6</v>
      </c>
      <c r="U128" s="10"/>
      <c r="V128" s="10">
        <v>3.5</v>
      </c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>
        <v>7821</v>
      </c>
      <c r="AL128" s="10"/>
      <c r="AM128" s="10">
        <v>3.5</v>
      </c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>
        <v>7755</v>
      </c>
      <c r="BD128" s="10"/>
      <c r="BE128" s="10">
        <v>3.5</v>
      </c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5">
        <v>6072.9</v>
      </c>
    </row>
    <row r="129" spans="1:73" ht="15.75" x14ac:dyDescent="0.25">
      <c r="A129" s="14" t="s">
        <v>137</v>
      </c>
      <c r="B129" s="5" t="s">
        <v>138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8"/>
      <c r="R129" s="5"/>
      <c r="S129" s="9"/>
      <c r="T129" s="6">
        <v>6689.6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>
        <v>5487.5</v>
      </c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>
        <v>5345.5</v>
      </c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5">
        <v>4236.8</v>
      </c>
    </row>
    <row r="130" spans="1:73" ht="63" x14ac:dyDescent="0.25">
      <c r="A130" s="14" t="s">
        <v>33</v>
      </c>
      <c r="B130" s="5" t="s">
        <v>138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8" t="s">
        <v>34</v>
      </c>
      <c r="R130" s="5"/>
      <c r="S130" s="9"/>
      <c r="T130" s="6">
        <v>4422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>
        <v>3971.5</v>
      </c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>
        <v>4029.5</v>
      </c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5">
        <v>3183.6</v>
      </c>
    </row>
    <row r="131" spans="1:73" ht="31.5" x14ac:dyDescent="0.25">
      <c r="A131" s="14" t="s">
        <v>139</v>
      </c>
      <c r="B131" s="5" t="s">
        <v>138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8" t="s">
        <v>140</v>
      </c>
      <c r="R131" s="5"/>
      <c r="S131" s="9"/>
      <c r="T131" s="6">
        <v>4422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>
        <v>3971.5</v>
      </c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>
        <v>4029.5</v>
      </c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5">
        <v>3183.6</v>
      </c>
    </row>
    <row r="132" spans="1:73" ht="47.25" x14ac:dyDescent="0.25">
      <c r="A132" s="14" t="s">
        <v>141</v>
      </c>
      <c r="B132" s="5" t="s">
        <v>138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8" t="s">
        <v>140</v>
      </c>
      <c r="R132" s="5" t="s">
        <v>142</v>
      </c>
      <c r="S132" s="9"/>
      <c r="T132" s="6">
        <v>4422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>
        <v>3971.5</v>
      </c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>
        <v>4029.5</v>
      </c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5">
        <v>3183.6</v>
      </c>
    </row>
    <row r="133" spans="1:73" ht="31.5" x14ac:dyDescent="0.25">
      <c r="A133" s="14" t="s">
        <v>39</v>
      </c>
      <c r="B133" s="5" t="s">
        <v>138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8" t="s">
        <v>40</v>
      </c>
      <c r="R133" s="5"/>
      <c r="S133" s="9"/>
      <c r="T133" s="6">
        <v>2246.6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>
        <v>1495</v>
      </c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>
        <v>1295</v>
      </c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5">
        <v>1052.8</v>
      </c>
    </row>
    <row r="134" spans="1:73" ht="31.5" x14ac:dyDescent="0.25">
      <c r="A134" s="14" t="s">
        <v>41</v>
      </c>
      <c r="B134" s="5" t="s">
        <v>138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8" t="s">
        <v>42</v>
      </c>
      <c r="R134" s="5"/>
      <c r="S134" s="9"/>
      <c r="T134" s="6">
        <v>2246.6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>
        <v>1495</v>
      </c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>
        <v>1295</v>
      </c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5">
        <v>1052.8</v>
      </c>
    </row>
    <row r="135" spans="1:73" ht="47.25" x14ac:dyDescent="0.25">
      <c r="A135" s="14" t="s">
        <v>141</v>
      </c>
      <c r="B135" s="5" t="s">
        <v>138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8" t="s">
        <v>42</v>
      </c>
      <c r="R135" s="5" t="s">
        <v>142</v>
      </c>
      <c r="S135" s="9"/>
      <c r="T135" s="6">
        <v>2246.6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>
        <v>1495</v>
      </c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>
        <v>1295</v>
      </c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5">
        <v>1052.8</v>
      </c>
    </row>
    <row r="136" spans="1:73" ht="15.75" x14ac:dyDescent="0.25">
      <c r="A136" s="14" t="s">
        <v>43</v>
      </c>
      <c r="B136" s="5" t="s">
        <v>138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8" t="s">
        <v>44</v>
      </c>
      <c r="R136" s="5"/>
      <c r="S136" s="9"/>
      <c r="T136" s="6">
        <v>21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>
        <v>21</v>
      </c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>
        <v>21</v>
      </c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5">
        <v>0.5</v>
      </c>
    </row>
    <row r="137" spans="1:73" ht="15.75" x14ac:dyDescent="0.25">
      <c r="A137" s="14" t="s">
        <v>47</v>
      </c>
      <c r="B137" s="5" t="s">
        <v>138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8" t="s">
        <v>48</v>
      </c>
      <c r="R137" s="5"/>
      <c r="S137" s="9"/>
      <c r="T137" s="6">
        <v>21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>
        <v>21</v>
      </c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>
        <v>21</v>
      </c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5">
        <v>0.5</v>
      </c>
    </row>
    <row r="138" spans="1:73" ht="47.25" x14ac:dyDescent="0.25">
      <c r="A138" s="14" t="s">
        <v>141</v>
      </c>
      <c r="B138" s="5" t="s">
        <v>138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8" t="s">
        <v>48</v>
      </c>
      <c r="R138" s="5" t="s">
        <v>142</v>
      </c>
      <c r="S138" s="9"/>
      <c r="T138" s="6">
        <v>21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>
        <v>21</v>
      </c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>
        <v>21</v>
      </c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5">
        <v>0.5</v>
      </c>
    </row>
    <row r="139" spans="1:73" ht="15.75" x14ac:dyDescent="0.25">
      <c r="A139" s="14" t="s">
        <v>143</v>
      </c>
      <c r="B139" s="5" t="s">
        <v>144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8"/>
      <c r="R139" s="5"/>
      <c r="S139" s="9"/>
      <c r="T139" s="6">
        <v>912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>
        <v>950</v>
      </c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>
        <v>976</v>
      </c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5">
        <v>677</v>
      </c>
    </row>
    <row r="140" spans="1:73" ht="63" x14ac:dyDescent="0.25">
      <c r="A140" s="14" t="s">
        <v>33</v>
      </c>
      <c r="B140" s="5" t="s">
        <v>144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8" t="s">
        <v>34</v>
      </c>
      <c r="R140" s="5"/>
      <c r="S140" s="9"/>
      <c r="T140" s="6">
        <v>912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>
        <v>950</v>
      </c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>
        <v>976</v>
      </c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5">
        <v>677</v>
      </c>
    </row>
    <row r="141" spans="1:73" ht="31.5" x14ac:dyDescent="0.25">
      <c r="A141" s="14" t="s">
        <v>139</v>
      </c>
      <c r="B141" s="5" t="s">
        <v>144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8" t="s">
        <v>140</v>
      </c>
      <c r="R141" s="5"/>
      <c r="S141" s="9"/>
      <c r="T141" s="6">
        <v>912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>
        <v>950</v>
      </c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>
        <v>976</v>
      </c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5">
        <v>677</v>
      </c>
    </row>
    <row r="142" spans="1:73" ht="47.25" x14ac:dyDescent="0.25">
      <c r="A142" s="14" t="s">
        <v>141</v>
      </c>
      <c r="B142" s="5" t="s">
        <v>144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8" t="s">
        <v>140</v>
      </c>
      <c r="R142" s="5" t="s">
        <v>142</v>
      </c>
      <c r="S142" s="9"/>
      <c r="T142" s="6">
        <v>912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>
        <v>950</v>
      </c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>
        <v>976</v>
      </c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5">
        <v>677</v>
      </c>
    </row>
    <row r="143" spans="1:73" ht="15.75" x14ac:dyDescent="0.25">
      <c r="A143" s="14" t="s">
        <v>145</v>
      </c>
      <c r="B143" s="5" t="s">
        <v>146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8"/>
      <c r="R143" s="5"/>
      <c r="S143" s="9"/>
      <c r="T143" s="6">
        <v>1343.1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>
        <v>1380</v>
      </c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>
        <v>1430</v>
      </c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5">
        <v>870.2</v>
      </c>
    </row>
    <row r="144" spans="1:73" ht="63" x14ac:dyDescent="0.25">
      <c r="A144" s="14" t="s">
        <v>33</v>
      </c>
      <c r="B144" s="5" t="s">
        <v>146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8" t="s">
        <v>34</v>
      </c>
      <c r="R144" s="5"/>
      <c r="S144" s="9"/>
      <c r="T144" s="6">
        <v>1343.1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>
        <v>1380</v>
      </c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>
        <v>1430</v>
      </c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5">
        <v>870.2</v>
      </c>
    </row>
    <row r="145" spans="1:73" ht="31.5" x14ac:dyDescent="0.25">
      <c r="A145" s="14" t="s">
        <v>139</v>
      </c>
      <c r="B145" s="5" t="s">
        <v>146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8" t="s">
        <v>140</v>
      </c>
      <c r="R145" s="5"/>
      <c r="S145" s="9"/>
      <c r="T145" s="6">
        <v>1343.1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>
        <v>1380</v>
      </c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>
        <v>1430</v>
      </c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5">
        <v>870.2</v>
      </c>
    </row>
    <row r="146" spans="1:73" ht="47.25" x14ac:dyDescent="0.25">
      <c r="A146" s="14" t="s">
        <v>141</v>
      </c>
      <c r="B146" s="5" t="s">
        <v>146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8" t="s">
        <v>140</v>
      </c>
      <c r="R146" s="5" t="s">
        <v>142</v>
      </c>
      <c r="S146" s="9"/>
      <c r="T146" s="6">
        <v>1343.1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>
        <v>1380</v>
      </c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>
        <v>1430</v>
      </c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5">
        <v>870.2</v>
      </c>
    </row>
    <row r="147" spans="1:73" ht="31.5" x14ac:dyDescent="0.25">
      <c r="A147" s="14" t="s">
        <v>147</v>
      </c>
      <c r="B147" s="5" t="s">
        <v>148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8"/>
      <c r="R147" s="5"/>
      <c r="S147" s="9"/>
      <c r="T147" s="6">
        <v>12.4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5">
        <v>6.2</v>
      </c>
    </row>
    <row r="148" spans="1:73" ht="15.75" x14ac:dyDescent="0.25">
      <c r="A148" s="14" t="s">
        <v>149</v>
      </c>
      <c r="B148" s="5" t="s">
        <v>148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8" t="s">
        <v>150</v>
      </c>
      <c r="R148" s="5"/>
      <c r="S148" s="9"/>
      <c r="T148" s="6">
        <v>12.4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5">
        <v>6.2</v>
      </c>
    </row>
    <row r="149" spans="1:73" ht="15.75" x14ac:dyDescent="0.25">
      <c r="A149" s="14" t="s">
        <v>151</v>
      </c>
      <c r="B149" s="5" t="s">
        <v>148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8" t="s">
        <v>152</v>
      </c>
      <c r="R149" s="5"/>
      <c r="S149" s="9"/>
      <c r="T149" s="6">
        <v>12.4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5">
        <v>6.2</v>
      </c>
    </row>
    <row r="150" spans="1:73" ht="31.5" x14ac:dyDescent="0.25">
      <c r="A150" s="14" t="s">
        <v>153</v>
      </c>
      <c r="B150" s="5" t="s">
        <v>148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8" t="s">
        <v>152</v>
      </c>
      <c r="R150" s="5" t="s">
        <v>154</v>
      </c>
      <c r="S150" s="9"/>
      <c r="T150" s="6">
        <v>12.4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5">
        <v>6.2</v>
      </c>
    </row>
    <row r="151" spans="1:73" ht="31.5" x14ac:dyDescent="0.25">
      <c r="A151" s="14" t="s">
        <v>155</v>
      </c>
      <c r="B151" s="5" t="s">
        <v>156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8"/>
      <c r="R151" s="5"/>
      <c r="S151" s="9"/>
      <c r="T151" s="6">
        <v>478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5">
        <v>239</v>
      </c>
    </row>
    <row r="152" spans="1:73" ht="15.75" x14ac:dyDescent="0.25">
      <c r="A152" s="14" t="s">
        <v>149</v>
      </c>
      <c r="B152" s="5" t="s">
        <v>156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8" t="s">
        <v>150</v>
      </c>
      <c r="R152" s="5"/>
      <c r="S152" s="9"/>
      <c r="T152" s="6">
        <v>478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5">
        <v>239</v>
      </c>
    </row>
    <row r="153" spans="1:73" ht="15.75" x14ac:dyDescent="0.25">
      <c r="A153" s="14" t="s">
        <v>151</v>
      </c>
      <c r="B153" s="5" t="s">
        <v>156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8" t="s">
        <v>152</v>
      </c>
      <c r="R153" s="5"/>
      <c r="S153" s="9"/>
      <c r="T153" s="6">
        <v>478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5">
        <v>239</v>
      </c>
    </row>
    <row r="154" spans="1:73" ht="31.5" x14ac:dyDescent="0.25">
      <c r="A154" s="14" t="s">
        <v>153</v>
      </c>
      <c r="B154" s="5" t="s">
        <v>156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8" t="s">
        <v>152</v>
      </c>
      <c r="R154" s="5" t="s">
        <v>154</v>
      </c>
      <c r="S154" s="9"/>
      <c r="T154" s="6">
        <v>478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5">
        <v>239</v>
      </c>
    </row>
    <row r="155" spans="1:73" ht="47.25" x14ac:dyDescent="0.25">
      <c r="A155" s="14" t="s">
        <v>157</v>
      </c>
      <c r="B155" s="5" t="s">
        <v>158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8"/>
      <c r="R155" s="5"/>
      <c r="S155" s="9"/>
      <c r="T155" s="6">
        <v>3.7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5">
        <v>0</v>
      </c>
    </row>
    <row r="156" spans="1:73" ht="15.75" x14ac:dyDescent="0.25">
      <c r="A156" s="14" t="s">
        <v>149</v>
      </c>
      <c r="B156" s="5" t="s">
        <v>158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8" t="s">
        <v>150</v>
      </c>
      <c r="R156" s="5"/>
      <c r="S156" s="9"/>
      <c r="T156" s="6">
        <v>3.7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5">
        <v>0</v>
      </c>
    </row>
    <row r="157" spans="1:73" ht="15.75" x14ac:dyDescent="0.25">
      <c r="A157" s="14" t="s">
        <v>151</v>
      </c>
      <c r="B157" s="5" t="s">
        <v>158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8" t="s">
        <v>152</v>
      </c>
      <c r="R157" s="5"/>
      <c r="S157" s="9"/>
      <c r="T157" s="6">
        <v>3.7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5">
        <v>0</v>
      </c>
    </row>
    <row r="158" spans="1:73" ht="47.25" x14ac:dyDescent="0.25">
      <c r="A158" s="14" t="s">
        <v>141</v>
      </c>
      <c r="B158" s="5" t="s">
        <v>158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8" t="s">
        <v>152</v>
      </c>
      <c r="R158" s="5" t="s">
        <v>142</v>
      </c>
      <c r="S158" s="9"/>
      <c r="T158" s="6">
        <v>3.7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5">
        <v>0</v>
      </c>
    </row>
    <row r="159" spans="1:73" ht="47.25" x14ac:dyDescent="0.25">
      <c r="A159" s="14" t="s">
        <v>159</v>
      </c>
      <c r="B159" s="5" t="s">
        <v>160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8"/>
      <c r="R159" s="5"/>
      <c r="S159" s="9"/>
      <c r="T159" s="6">
        <v>60.1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5">
        <v>30.1</v>
      </c>
    </row>
    <row r="160" spans="1:73" ht="15.75" x14ac:dyDescent="0.25">
      <c r="A160" s="14" t="s">
        <v>149</v>
      </c>
      <c r="B160" s="5" t="s">
        <v>160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8" t="s">
        <v>150</v>
      </c>
      <c r="R160" s="5"/>
      <c r="S160" s="9"/>
      <c r="T160" s="6">
        <v>60.1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5">
        <v>30.1</v>
      </c>
    </row>
    <row r="161" spans="1:74" ht="15.75" x14ac:dyDescent="0.25">
      <c r="A161" s="14" t="s">
        <v>151</v>
      </c>
      <c r="B161" s="5" t="s">
        <v>160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8" t="s">
        <v>152</v>
      </c>
      <c r="R161" s="5"/>
      <c r="S161" s="9"/>
      <c r="T161" s="6">
        <v>60.1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5">
        <v>30.1</v>
      </c>
    </row>
    <row r="162" spans="1:74" ht="47.25" x14ac:dyDescent="0.25">
      <c r="A162" s="14" t="s">
        <v>141</v>
      </c>
      <c r="B162" s="5" t="s">
        <v>160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8" t="s">
        <v>152</v>
      </c>
      <c r="R162" s="5" t="s">
        <v>142</v>
      </c>
      <c r="S162" s="9"/>
      <c r="T162" s="6">
        <v>60.1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5">
        <v>30.1</v>
      </c>
    </row>
    <row r="163" spans="1:74" ht="31.5" x14ac:dyDescent="0.25">
      <c r="A163" s="14" t="s">
        <v>161</v>
      </c>
      <c r="B163" s="5" t="s">
        <v>162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8"/>
      <c r="R163" s="5"/>
      <c r="S163" s="9"/>
      <c r="T163" s="6">
        <v>18.2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5">
        <v>9.1</v>
      </c>
    </row>
    <row r="164" spans="1:74" ht="15.75" x14ac:dyDescent="0.25">
      <c r="A164" s="14" t="s">
        <v>149</v>
      </c>
      <c r="B164" s="5" t="s">
        <v>162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8" t="s">
        <v>150</v>
      </c>
      <c r="R164" s="5"/>
      <c r="S164" s="9"/>
      <c r="T164" s="6">
        <v>18.2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5">
        <v>9.1</v>
      </c>
    </row>
    <row r="165" spans="1:74" ht="15.75" x14ac:dyDescent="0.25">
      <c r="A165" s="14" t="s">
        <v>151</v>
      </c>
      <c r="B165" s="5" t="s">
        <v>162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8" t="s">
        <v>152</v>
      </c>
      <c r="R165" s="5"/>
      <c r="S165" s="9"/>
      <c r="T165" s="6">
        <v>18.2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5">
        <v>9.1</v>
      </c>
    </row>
    <row r="166" spans="1:74" ht="47.25" x14ac:dyDescent="0.25">
      <c r="A166" s="14" t="s">
        <v>141</v>
      </c>
      <c r="B166" s="5" t="s">
        <v>162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8" t="s">
        <v>152</v>
      </c>
      <c r="R166" s="5" t="s">
        <v>142</v>
      </c>
      <c r="S166" s="9"/>
      <c r="T166" s="6">
        <v>18.2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5">
        <v>9.1</v>
      </c>
    </row>
    <row r="167" spans="1:74" ht="31.5" x14ac:dyDescent="0.25">
      <c r="A167" s="14" t="s">
        <v>163</v>
      </c>
      <c r="B167" s="5" t="s">
        <v>164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8"/>
      <c r="R167" s="5"/>
      <c r="S167" s="9"/>
      <c r="T167" s="6">
        <v>3.5</v>
      </c>
      <c r="U167" s="10"/>
      <c r="V167" s="10">
        <v>3.5</v>
      </c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>
        <v>3.5</v>
      </c>
      <c r="AL167" s="10"/>
      <c r="AM167" s="10">
        <v>3.5</v>
      </c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>
        <v>3.5</v>
      </c>
      <c r="BD167" s="10"/>
      <c r="BE167" s="10">
        <v>3.5</v>
      </c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5">
        <v>3.5</v>
      </c>
    </row>
    <row r="168" spans="1:74" ht="31.5" x14ac:dyDescent="0.25">
      <c r="A168" s="14" t="s">
        <v>39</v>
      </c>
      <c r="B168" s="5" t="s">
        <v>164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8" t="s">
        <v>40</v>
      </c>
      <c r="R168" s="5"/>
      <c r="S168" s="9"/>
      <c r="T168" s="6">
        <v>3.5</v>
      </c>
      <c r="U168" s="10"/>
      <c r="V168" s="10">
        <v>3.5</v>
      </c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>
        <v>3.5</v>
      </c>
      <c r="AL168" s="10"/>
      <c r="AM168" s="10">
        <v>3.5</v>
      </c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>
        <v>3.5</v>
      </c>
      <c r="BD168" s="10"/>
      <c r="BE168" s="10">
        <v>3.5</v>
      </c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5">
        <v>3.5</v>
      </c>
    </row>
    <row r="169" spans="1:74" ht="31.5" x14ac:dyDescent="0.25">
      <c r="A169" s="14" t="s">
        <v>41</v>
      </c>
      <c r="B169" s="5" t="s">
        <v>164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8" t="s">
        <v>42</v>
      </c>
      <c r="R169" s="5"/>
      <c r="S169" s="9"/>
      <c r="T169" s="6">
        <v>3.5</v>
      </c>
      <c r="U169" s="10"/>
      <c r="V169" s="10">
        <v>3.5</v>
      </c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>
        <v>3.5</v>
      </c>
      <c r="AL169" s="10"/>
      <c r="AM169" s="10">
        <v>3.5</v>
      </c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>
        <v>3.5</v>
      </c>
      <c r="BD169" s="10"/>
      <c r="BE169" s="10">
        <v>3.5</v>
      </c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5">
        <v>3.5</v>
      </c>
    </row>
    <row r="170" spans="1:74" ht="15.75" x14ac:dyDescent="0.25">
      <c r="A170" s="14" t="s">
        <v>165</v>
      </c>
      <c r="B170" s="5" t="s">
        <v>164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8" t="s">
        <v>42</v>
      </c>
      <c r="R170" s="5" t="s">
        <v>166</v>
      </c>
      <c r="S170" s="9"/>
      <c r="T170" s="6">
        <v>3.5</v>
      </c>
      <c r="U170" s="10"/>
      <c r="V170" s="10">
        <v>3.5</v>
      </c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>
        <v>3.5</v>
      </c>
      <c r="AL170" s="10"/>
      <c r="AM170" s="10">
        <v>3.5</v>
      </c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>
        <v>3.5</v>
      </c>
      <c r="BD170" s="10"/>
      <c r="BE170" s="10">
        <v>3.5</v>
      </c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5">
        <v>3.5</v>
      </c>
    </row>
    <row r="171" spans="1:74" ht="31.5" x14ac:dyDescent="0.25">
      <c r="A171" s="14" t="s">
        <v>167</v>
      </c>
      <c r="B171" s="5" t="s">
        <v>168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8"/>
      <c r="R171" s="5"/>
      <c r="S171" s="9"/>
      <c r="T171" s="6">
        <v>2988.4</v>
      </c>
      <c r="U171" s="6">
        <f t="shared" ref="U171:BT171" si="5">U173+U177+U187+U191+U195+U197+U201+U205+U209+U213+U218</f>
        <v>183</v>
      </c>
      <c r="V171" s="6">
        <f t="shared" si="5"/>
        <v>0</v>
      </c>
      <c r="W171" s="6">
        <f t="shared" si="5"/>
        <v>0</v>
      </c>
      <c r="X171" s="6">
        <f t="shared" si="5"/>
        <v>0</v>
      </c>
      <c r="Y171" s="6">
        <f t="shared" si="5"/>
        <v>0</v>
      </c>
      <c r="Z171" s="6">
        <f t="shared" si="5"/>
        <v>0</v>
      </c>
      <c r="AA171" s="6">
        <f t="shared" si="5"/>
        <v>0</v>
      </c>
      <c r="AB171" s="6">
        <f t="shared" si="5"/>
        <v>0</v>
      </c>
      <c r="AC171" s="6">
        <f t="shared" si="5"/>
        <v>0</v>
      </c>
      <c r="AD171" s="6">
        <f t="shared" si="5"/>
        <v>0</v>
      </c>
      <c r="AE171" s="6">
        <f t="shared" si="5"/>
        <v>0</v>
      </c>
      <c r="AF171" s="6">
        <f t="shared" si="5"/>
        <v>0</v>
      </c>
      <c r="AG171" s="6">
        <f t="shared" si="5"/>
        <v>0</v>
      </c>
      <c r="AH171" s="6">
        <f t="shared" si="5"/>
        <v>0</v>
      </c>
      <c r="AI171" s="6">
        <f t="shared" si="5"/>
        <v>0</v>
      </c>
      <c r="AJ171" s="6">
        <f t="shared" si="5"/>
        <v>0</v>
      </c>
      <c r="AK171" s="6">
        <f t="shared" si="5"/>
        <v>1575.7</v>
      </c>
      <c r="AL171" s="6">
        <f t="shared" si="5"/>
        <v>199.9</v>
      </c>
      <c r="AM171" s="6">
        <f t="shared" si="5"/>
        <v>0</v>
      </c>
      <c r="AN171" s="6">
        <f t="shared" si="5"/>
        <v>0</v>
      </c>
      <c r="AO171" s="6">
        <f t="shared" si="5"/>
        <v>0</v>
      </c>
      <c r="AP171" s="6">
        <f t="shared" si="5"/>
        <v>0</v>
      </c>
      <c r="AQ171" s="6">
        <f t="shared" si="5"/>
        <v>0</v>
      </c>
      <c r="AR171" s="6">
        <f t="shared" si="5"/>
        <v>0</v>
      </c>
      <c r="AS171" s="6">
        <f t="shared" si="5"/>
        <v>0</v>
      </c>
      <c r="AT171" s="6">
        <f t="shared" si="5"/>
        <v>0</v>
      </c>
      <c r="AU171" s="6">
        <f t="shared" si="5"/>
        <v>0</v>
      </c>
      <c r="AV171" s="6">
        <f t="shared" si="5"/>
        <v>0</v>
      </c>
      <c r="AW171" s="6">
        <f t="shared" si="5"/>
        <v>0</v>
      </c>
      <c r="AX171" s="6">
        <f t="shared" si="5"/>
        <v>0</v>
      </c>
      <c r="AY171" s="6">
        <f t="shared" si="5"/>
        <v>0</v>
      </c>
      <c r="AZ171" s="6">
        <f t="shared" si="5"/>
        <v>0</v>
      </c>
      <c r="BA171" s="6">
        <f t="shared" si="5"/>
        <v>0</v>
      </c>
      <c r="BB171" s="6">
        <f t="shared" si="5"/>
        <v>0</v>
      </c>
      <c r="BC171" s="6">
        <f t="shared" si="5"/>
        <v>1593.2</v>
      </c>
      <c r="BD171" s="6">
        <f t="shared" si="5"/>
        <v>217.2</v>
      </c>
      <c r="BE171" s="6">
        <f t="shared" si="5"/>
        <v>0</v>
      </c>
      <c r="BF171" s="6">
        <f t="shared" si="5"/>
        <v>0</v>
      </c>
      <c r="BG171" s="6">
        <f t="shared" si="5"/>
        <v>0</v>
      </c>
      <c r="BH171" s="6">
        <f t="shared" si="5"/>
        <v>0</v>
      </c>
      <c r="BI171" s="6">
        <f t="shared" si="5"/>
        <v>0</v>
      </c>
      <c r="BJ171" s="6">
        <f t="shared" si="5"/>
        <v>0</v>
      </c>
      <c r="BK171" s="6">
        <f t="shared" si="5"/>
        <v>0</v>
      </c>
      <c r="BL171" s="6">
        <f t="shared" si="5"/>
        <v>0</v>
      </c>
      <c r="BM171" s="6">
        <f t="shared" si="5"/>
        <v>0</v>
      </c>
      <c r="BN171" s="6">
        <f t="shared" si="5"/>
        <v>0</v>
      </c>
      <c r="BO171" s="6">
        <f t="shared" si="5"/>
        <v>0</v>
      </c>
      <c r="BP171" s="6">
        <f t="shared" si="5"/>
        <v>0</v>
      </c>
      <c r="BQ171" s="6">
        <f t="shared" si="5"/>
        <v>0</v>
      </c>
      <c r="BR171" s="6">
        <f t="shared" si="5"/>
        <v>0</v>
      </c>
      <c r="BS171" s="6">
        <f t="shared" si="5"/>
        <v>0</v>
      </c>
      <c r="BT171" s="6">
        <f t="shared" si="5"/>
        <v>0</v>
      </c>
      <c r="BU171" s="6">
        <v>1143.2</v>
      </c>
      <c r="BV171" s="29"/>
    </row>
    <row r="172" spans="1:74" ht="15.75" x14ac:dyDescent="0.25">
      <c r="A172" s="14" t="s">
        <v>135</v>
      </c>
      <c r="B172" s="5" t="s">
        <v>169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8"/>
      <c r="R172" s="5"/>
      <c r="S172" s="9"/>
      <c r="T172" s="6">
        <v>2988.4</v>
      </c>
      <c r="U172" s="10">
        <v>183</v>
      </c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>
        <v>1549.3</v>
      </c>
      <c r="AL172" s="10">
        <v>199.9</v>
      </c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>
        <v>1566.7</v>
      </c>
      <c r="BD172" s="10">
        <v>217.2</v>
      </c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5">
        <v>1143.2</v>
      </c>
    </row>
    <row r="173" spans="1:74" ht="15.75" x14ac:dyDescent="0.25">
      <c r="A173" s="14" t="s">
        <v>170</v>
      </c>
      <c r="B173" s="5" t="s">
        <v>171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8"/>
      <c r="R173" s="5"/>
      <c r="S173" s="9"/>
      <c r="T173" s="6">
        <v>80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>
        <v>80</v>
      </c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>
        <v>80</v>
      </c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5">
        <v>0</v>
      </c>
    </row>
    <row r="174" spans="1:74" ht="15.75" x14ac:dyDescent="0.25">
      <c r="A174" s="14" t="s">
        <v>43</v>
      </c>
      <c r="B174" s="5" t="s">
        <v>171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8" t="s">
        <v>44</v>
      </c>
      <c r="R174" s="5"/>
      <c r="S174" s="9"/>
      <c r="T174" s="6">
        <v>80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>
        <v>80</v>
      </c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>
        <v>80</v>
      </c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5">
        <v>0</v>
      </c>
    </row>
    <row r="175" spans="1:74" ht="15.75" x14ac:dyDescent="0.25">
      <c r="A175" s="14" t="s">
        <v>172</v>
      </c>
      <c r="B175" s="5" t="s">
        <v>171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8" t="s">
        <v>173</v>
      </c>
      <c r="R175" s="5"/>
      <c r="S175" s="9"/>
      <c r="T175" s="6">
        <v>80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>
        <v>80</v>
      </c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>
        <v>80</v>
      </c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5">
        <v>0</v>
      </c>
    </row>
    <row r="176" spans="1:74" ht="15.75" x14ac:dyDescent="0.25">
      <c r="A176" s="14" t="s">
        <v>174</v>
      </c>
      <c r="B176" s="5" t="s">
        <v>171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8" t="s">
        <v>173</v>
      </c>
      <c r="R176" s="5" t="s">
        <v>175</v>
      </c>
      <c r="S176" s="9"/>
      <c r="T176" s="6">
        <v>80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>
        <v>80</v>
      </c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>
        <v>80</v>
      </c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5">
        <v>0</v>
      </c>
    </row>
    <row r="177" spans="1:73" ht="31.5" x14ac:dyDescent="0.25">
      <c r="A177" s="14" t="s">
        <v>176</v>
      </c>
      <c r="B177" s="5" t="s">
        <v>177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8"/>
      <c r="R177" s="5"/>
      <c r="S177" s="9"/>
      <c r="T177" s="6">
        <v>256.5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5">
        <v>163.5</v>
      </c>
    </row>
    <row r="178" spans="1:73" ht="63" hidden="1" x14ac:dyDescent="0.25">
      <c r="A178" s="14" t="s">
        <v>33</v>
      </c>
      <c r="B178" s="5" t="s">
        <v>177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8" t="s">
        <v>34</v>
      </c>
      <c r="R178" s="5"/>
      <c r="S178" s="9"/>
      <c r="T178" s="6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5">
        <v>0</v>
      </c>
    </row>
    <row r="179" spans="1:73" ht="15.75" hidden="1" x14ac:dyDescent="0.25">
      <c r="A179" s="14" t="s">
        <v>35</v>
      </c>
      <c r="B179" s="5" t="s">
        <v>177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8" t="s">
        <v>36</v>
      </c>
      <c r="R179" s="5"/>
      <c r="S179" s="9"/>
      <c r="T179" s="6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5">
        <v>0</v>
      </c>
    </row>
    <row r="180" spans="1:73" ht="15.75" hidden="1" x14ac:dyDescent="0.25">
      <c r="A180" s="14" t="s">
        <v>178</v>
      </c>
      <c r="B180" s="5" t="s">
        <v>177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8" t="s">
        <v>36</v>
      </c>
      <c r="R180" s="5" t="s">
        <v>179</v>
      </c>
      <c r="S180" s="9"/>
      <c r="T180" s="6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5">
        <v>0</v>
      </c>
    </row>
    <row r="181" spans="1:73" ht="31.5" x14ac:dyDescent="0.25">
      <c r="A181" s="14" t="s">
        <v>39</v>
      </c>
      <c r="B181" s="5" t="s">
        <v>177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8" t="s">
        <v>40</v>
      </c>
      <c r="R181" s="5"/>
      <c r="S181" s="9"/>
      <c r="T181" s="6">
        <v>20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5">
        <v>0</v>
      </c>
    </row>
    <row r="182" spans="1:73" ht="31.5" x14ac:dyDescent="0.25">
      <c r="A182" s="14" t="s">
        <v>41</v>
      </c>
      <c r="B182" s="5" t="s">
        <v>177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8" t="s">
        <v>42</v>
      </c>
      <c r="R182" s="5"/>
      <c r="S182" s="9"/>
      <c r="T182" s="6">
        <v>20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5">
        <v>0</v>
      </c>
    </row>
    <row r="183" spans="1:73" ht="15.75" x14ac:dyDescent="0.25">
      <c r="A183" s="14" t="s">
        <v>178</v>
      </c>
      <c r="B183" s="5" t="s">
        <v>177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8" t="s">
        <v>42</v>
      </c>
      <c r="R183" s="5" t="s">
        <v>179</v>
      </c>
      <c r="S183" s="9"/>
      <c r="T183" s="6">
        <v>20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5">
        <v>0</v>
      </c>
    </row>
    <row r="184" spans="1:73" ht="15.75" x14ac:dyDescent="0.25">
      <c r="A184" s="14" t="s">
        <v>43</v>
      </c>
      <c r="B184" s="5" t="s">
        <v>177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8" t="s">
        <v>44</v>
      </c>
      <c r="R184" s="5"/>
      <c r="S184" s="9"/>
      <c r="T184" s="6">
        <v>236.5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5">
        <v>163.5</v>
      </c>
    </row>
    <row r="185" spans="1:73" ht="15.75" x14ac:dyDescent="0.25">
      <c r="A185" s="14" t="s">
        <v>180</v>
      </c>
      <c r="B185" s="5" t="s">
        <v>177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8" t="s">
        <v>181</v>
      </c>
      <c r="R185" s="5"/>
      <c r="S185" s="9"/>
      <c r="T185" s="6">
        <v>236.5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5">
        <v>163.5</v>
      </c>
    </row>
    <row r="186" spans="1:73" ht="15.75" x14ac:dyDescent="0.25">
      <c r="A186" s="14" t="s">
        <v>178</v>
      </c>
      <c r="B186" s="5" t="s">
        <v>177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8" t="s">
        <v>181</v>
      </c>
      <c r="R186" s="5" t="s">
        <v>179</v>
      </c>
      <c r="S186" s="9"/>
      <c r="T186" s="6">
        <v>236.5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5">
        <v>163.5</v>
      </c>
    </row>
    <row r="187" spans="1:73" ht="31.5" x14ac:dyDescent="0.25">
      <c r="A187" s="14" t="s">
        <v>182</v>
      </c>
      <c r="B187" s="5" t="s">
        <v>183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8"/>
      <c r="R187" s="5"/>
      <c r="S187" s="9"/>
      <c r="T187" s="6">
        <v>1200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>
        <v>100</v>
      </c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>
        <v>100</v>
      </c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5">
        <v>42.5</v>
      </c>
    </row>
    <row r="188" spans="1:73" ht="31.5" x14ac:dyDescent="0.25">
      <c r="A188" s="14" t="s">
        <v>39</v>
      </c>
      <c r="B188" s="5" t="s">
        <v>183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8" t="s">
        <v>40</v>
      </c>
      <c r="R188" s="5"/>
      <c r="S188" s="9"/>
      <c r="T188" s="6">
        <v>1200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>
        <v>100</v>
      </c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>
        <v>100</v>
      </c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5">
        <v>42.5</v>
      </c>
    </row>
    <row r="189" spans="1:73" ht="31.5" x14ac:dyDescent="0.25">
      <c r="A189" s="14" t="s">
        <v>41</v>
      </c>
      <c r="B189" s="5" t="s">
        <v>183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8" t="s">
        <v>42</v>
      </c>
      <c r="R189" s="5"/>
      <c r="S189" s="9"/>
      <c r="T189" s="6">
        <v>1200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>
        <v>100</v>
      </c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>
        <v>100</v>
      </c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5">
        <v>42.5</v>
      </c>
    </row>
    <row r="190" spans="1:73" ht="15.75" x14ac:dyDescent="0.25">
      <c r="A190" s="14" t="s">
        <v>165</v>
      </c>
      <c r="B190" s="5" t="s">
        <v>183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8" t="s">
        <v>42</v>
      </c>
      <c r="R190" s="5" t="s">
        <v>166</v>
      </c>
      <c r="S190" s="9"/>
      <c r="T190" s="6">
        <v>1200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>
        <v>100</v>
      </c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>
        <v>100</v>
      </c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5">
        <v>42.5</v>
      </c>
    </row>
    <row r="191" spans="1:73" ht="15.75" x14ac:dyDescent="0.25">
      <c r="A191" s="14" t="s">
        <v>184</v>
      </c>
      <c r="B191" s="5" t="s">
        <v>185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8"/>
      <c r="R191" s="5"/>
      <c r="S191" s="9"/>
      <c r="T191" s="6">
        <v>84.3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>
        <v>29.4</v>
      </c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>
        <v>29.5</v>
      </c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5">
        <v>41.2</v>
      </c>
    </row>
    <row r="192" spans="1:73" ht="15.75" x14ac:dyDescent="0.25">
      <c r="A192" s="14" t="s">
        <v>43</v>
      </c>
      <c r="B192" s="5" t="s">
        <v>185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8" t="s">
        <v>44</v>
      </c>
      <c r="R192" s="5"/>
      <c r="S192" s="9"/>
      <c r="T192" s="6">
        <v>84.3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>
        <v>29.4</v>
      </c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>
        <v>29.5</v>
      </c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5">
        <v>41.2</v>
      </c>
    </row>
    <row r="193" spans="1:73" ht="15.75" x14ac:dyDescent="0.25">
      <c r="A193" s="14" t="s">
        <v>45</v>
      </c>
      <c r="B193" s="5" t="s">
        <v>185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8" t="s">
        <v>46</v>
      </c>
      <c r="R193" s="5"/>
      <c r="S193" s="9"/>
      <c r="T193" s="6">
        <v>3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>
        <v>3</v>
      </c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>
        <v>3</v>
      </c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5">
        <v>2.7</v>
      </c>
    </row>
    <row r="194" spans="1:73" ht="15.75" x14ac:dyDescent="0.25">
      <c r="A194" s="14" t="s">
        <v>165</v>
      </c>
      <c r="B194" s="5" t="s">
        <v>185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8" t="s">
        <v>46</v>
      </c>
      <c r="R194" s="5" t="s">
        <v>166</v>
      </c>
      <c r="S194" s="9"/>
      <c r="T194" s="6">
        <v>3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>
        <v>3</v>
      </c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>
        <v>3</v>
      </c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5">
        <v>2.7</v>
      </c>
    </row>
    <row r="195" spans="1:73" ht="15.75" x14ac:dyDescent="0.25">
      <c r="A195" s="14" t="s">
        <v>47</v>
      </c>
      <c r="B195" s="5" t="s">
        <v>185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8" t="s">
        <v>48</v>
      </c>
      <c r="R195" s="5"/>
      <c r="S195" s="9"/>
      <c r="T195" s="6">
        <v>81.3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>
        <v>26.4</v>
      </c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>
        <v>26.5</v>
      </c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5">
        <v>38.4</v>
      </c>
    </row>
    <row r="196" spans="1:73" ht="15.75" x14ac:dyDescent="0.25">
      <c r="A196" s="14" t="s">
        <v>165</v>
      </c>
      <c r="B196" s="5" t="s">
        <v>185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8" t="s">
        <v>48</v>
      </c>
      <c r="R196" s="5" t="s">
        <v>166</v>
      </c>
      <c r="S196" s="9"/>
      <c r="T196" s="6">
        <v>81.3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>
        <v>26.4</v>
      </c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>
        <v>26.5</v>
      </c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5">
        <v>38.4</v>
      </c>
    </row>
    <row r="197" spans="1:73" ht="31.5" x14ac:dyDescent="0.25">
      <c r="A197" s="14" t="s">
        <v>186</v>
      </c>
      <c r="B197" s="5" t="s">
        <v>187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8"/>
      <c r="R197" s="5"/>
      <c r="S197" s="9"/>
      <c r="T197" s="6">
        <v>10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>
        <v>10</v>
      </c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>
        <v>10</v>
      </c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5">
        <v>0</v>
      </c>
    </row>
    <row r="198" spans="1:73" ht="31.5" x14ac:dyDescent="0.25">
      <c r="A198" s="14" t="s">
        <v>39</v>
      </c>
      <c r="B198" s="5" t="s">
        <v>187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8" t="s">
        <v>40</v>
      </c>
      <c r="R198" s="5"/>
      <c r="S198" s="9"/>
      <c r="T198" s="6">
        <v>10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>
        <v>10</v>
      </c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>
        <v>10</v>
      </c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5">
        <v>0</v>
      </c>
    </row>
    <row r="199" spans="1:73" ht="31.5" x14ac:dyDescent="0.25">
      <c r="A199" s="14" t="s">
        <v>41</v>
      </c>
      <c r="B199" s="5" t="s">
        <v>187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8" t="s">
        <v>42</v>
      </c>
      <c r="R199" s="5"/>
      <c r="S199" s="9"/>
      <c r="T199" s="6">
        <v>10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>
        <v>10</v>
      </c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>
        <v>10</v>
      </c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5">
        <v>0</v>
      </c>
    </row>
    <row r="200" spans="1:73" ht="15.75" x14ac:dyDescent="0.25">
      <c r="A200" s="14" t="s">
        <v>188</v>
      </c>
      <c r="B200" s="5" t="s">
        <v>187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8" t="s">
        <v>42</v>
      </c>
      <c r="R200" s="5" t="s">
        <v>189</v>
      </c>
      <c r="S200" s="9"/>
      <c r="T200" s="6">
        <v>10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>
        <v>10</v>
      </c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>
        <v>10</v>
      </c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5">
        <v>0</v>
      </c>
    </row>
    <row r="201" spans="1:73" ht="31.5" x14ac:dyDescent="0.25">
      <c r="A201" s="14" t="s">
        <v>190</v>
      </c>
      <c r="B201" s="5" t="s">
        <v>191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8"/>
      <c r="R201" s="5"/>
      <c r="S201" s="9"/>
      <c r="T201" s="6">
        <v>193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>
        <v>150</v>
      </c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>
        <v>150</v>
      </c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5">
        <v>122.4</v>
      </c>
    </row>
    <row r="202" spans="1:73" ht="31.5" x14ac:dyDescent="0.25">
      <c r="A202" s="14" t="s">
        <v>39</v>
      </c>
      <c r="B202" s="5" t="s">
        <v>191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8" t="s">
        <v>40</v>
      </c>
      <c r="R202" s="5"/>
      <c r="S202" s="9"/>
      <c r="T202" s="6">
        <v>193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>
        <v>150</v>
      </c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>
        <v>150</v>
      </c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5">
        <v>122.4</v>
      </c>
    </row>
    <row r="203" spans="1:73" ht="31.5" x14ac:dyDescent="0.25">
      <c r="A203" s="14" t="s">
        <v>41</v>
      </c>
      <c r="B203" s="5" t="s">
        <v>191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8" t="s">
        <v>42</v>
      </c>
      <c r="R203" s="5"/>
      <c r="S203" s="9"/>
      <c r="T203" s="6">
        <v>193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>
        <v>150</v>
      </c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>
        <v>150</v>
      </c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5">
        <v>122.4</v>
      </c>
    </row>
    <row r="204" spans="1:73" ht="31.5" x14ac:dyDescent="0.25">
      <c r="A204" s="14" t="s">
        <v>192</v>
      </c>
      <c r="B204" s="5" t="s">
        <v>191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8" t="s">
        <v>42</v>
      </c>
      <c r="R204" s="5" t="s">
        <v>193</v>
      </c>
      <c r="S204" s="9"/>
      <c r="T204" s="6">
        <v>193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>
        <v>150</v>
      </c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>
        <v>150</v>
      </c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5">
        <v>122.4</v>
      </c>
    </row>
    <row r="205" spans="1:73" ht="15.75" x14ac:dyDescent="0.25">
      <c r="A205" s="14" t="s">
        <v>194</v>
      </c>
      <c r="B205" s="5" t="s">
        <v>195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8"/>
      <c r="R205" s="5"/>
      <c r="S205" s="9"/>
      <c r="T205" s="6">
        <v>10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>
        <v>10</v>
      </c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>
        <v>10</v>
      </c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5">
        <v>0</v>
      </c>
    </row>
    <row r="206" spans="1:73" ht="15.75" x14ac:dyDescent="0.25">
      <c r="A206" s="14" t="s">
        <v>43</v>
      </c>
      <c r="B206" s="5" t="s">
        <v>195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8" t="s">
        <v>44</v>
      </c>
      <c r="R206" s="5"/>
      <c r="S206" s="9"/>
      <c r="T206" s="6">
        <v>10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>
        <v>10</v>
      </c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>
        <v>10</v>
      </c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5">
        <v>0</v>
      </c>
    </row>
    <row r="207" spans="1:73" ht="47.25" x14ac:dyDescent="0.25">
      <c r="A207" s="14" t="s">
        <v>74</v>
      </c>
      <c r="B207" s="5" t="s">
        <v>195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8" t="s">
        <v>75</v>
      </c>
      <c r="R207" s="5"/>
      <c r="S207" s="9"/>
      <c r="T207" s="6">
        <v>10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>
        <v>10</v>
      </c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>
        <v>10</v>
      </c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5">
        <v>0</v>
      </c>
    </row>
    <row r="208" spans="1:73" ht="15.75" x14ac:dyDescent="0.25">
      <c r="A208" s="14" t="s">
        <v>196</v>
      </c>
      <c r="B208" s="5" t="s">
        <v>195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8" t="s">
        <v>75</v>
      </c>
      <c r="R208" s="5" t="s">
        <v>197</v>
      </c>
      <c r="S208" s="9"/>
      <c r="T208" s="6">
        <v>10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>
        <v>10</v>
      </c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>
        <v>10</v>
      </c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5">
        <v>0</v>
      </c>
    </row>
    <row r="209" spans="1:73" ht="31.5" x14ac:dyDescent="0.25">
      <c r="A209" s="14" t="s">
        <v>198</v>
      </c>
      <c r="B209" s="5" t="s">
        <v>199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8"/>
      <c r="R209" s="5"/>
      <c r="S209" s="9"/>
      <c r="T209" s="6">
        <v>461.6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>
        <v>450</v>
      </c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>
        <v>450</v>
      </c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5">
        <v>301.39999999999998</v>
      </c>
    </row>
    <row r="210" spans="1:73" ht="15.75" x14ac:dyDescent="0.25">
      <c r="A210" s="14" t="s">
        <v>43</v>
      </c>
      <c r="B210" s="5" t="s">
        <v>199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8" t="s">
        <v>44</v>
      </c>
      <c r="R210" s="5"/>
      <c r="S210" s="9"/>
      <c r="T210" s="6">
        <v>461.6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>
        <v>450</v>
      </c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>
        <v>450</v>
      </c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5">
        <v>301.39999999999998</v>
      </c>
    </row>
    <row r="211" spans="1:73" ht="15.75" x14ac:dyDescent="0.25">
      <c r="A211" s="14" t="s">
        <v>47</v>
      </c>
      <c r="B211" s="5" t="s">
        <v>199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8" t="s">
        <v>48</v>
      </c>
      <c r="R211" s="5"/>
      <c r="S211" s="9"/>
      <c r="T211" s="6">
        <v>461.6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>
        <v>450</v>
      </c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>
        <v>450</v>
      </c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5">
        <v>301.39999999999998</v>
      </c>
    </row>
    <row r="212" spans="1:73" ht="15.75" x14ac:dyDescent="0.25">
      <c r="A212" s="14" t="s">
        <v>200</v>
      </c>
      <c r="B212" s="5" t="s">
        <v>199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8" t="s">
        <v>48</v>
      </c>
      <c r="R212" s="5" t="s">
        <v>201</v>
      </c>
      <c r="S212" s="9"/>
      <c r="T212" s="6">
        <v>461.6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>
        <v>450</v>
      </c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>
        <v>450</v>
      </c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5">
        <v>301.39999999999998</v>
      </c>
    </row>
    <row r="213" spans="1:73" ht="31.5" x14ac:dyDescent="0.25">
      <c r="A213" s="14" t="s">
        <v>202</v>
      </c>
      <c r="B213" s="5" t="s">
        <v>203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8"/>
      <c r="R213" s="5"/>
      <c r="S213" s="9"/>
      <c r="T213" s="6">
        <v>510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>
        <v>520</v>
      </c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>
        <v>520</v>
      </c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5">
        <v>364.9</v>
      </c>
    </row>
    <row r="214" spans="1:73" ht="15.75" x14ac:dyDescent="0.25">
      <c r="A214" s="14" t="s">
        <v>204</v>
      </c>
      <c r="B214" s="5" t="s">
        <v>203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8" t="s">
        <v>205</v>
      </c>
      <c r="R214" s="5"/>
      <c r="S214" s="9"/>
      <c r="T214" s="6">
        <v>510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>
        <v>520</v>
      </c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>
        <v>520</v>
      </c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5">
        <v>364.9</v>
      </c>
    </row>
    <row r="215" spans="1:73" ht="15.75" x14ac:dyDescent="0.25">
      <c r="A215" s="14" t="s">
        <v>206</v>
      </c>
      <c r="B215" s="5" t="s">
        <v>203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8" t="s">
        <v>207</v>
      </c>
      <c r="R215" s="5"/>
      <c r="S215" s="9"/>
      <c r="T215" s="6">
        <v>510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>
        <v>520</v>
      </c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>
        <v>520</v>
      </c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5">
        <v>364.9</v>
      </c>
    </row>
    <row r="216" spans="1:73" ht="15.75" x14ac:dyDescent="0.25">
      <c r="A216" s="14" t="s">
        <v>208</v>
      </c>
      <c r="B216" s="5" t="s">
        <v>203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8" t="s">
        <v>207</v>
      </c>
      <c r="R216" s="5" t="s">
        <v>209</v>
      </c>
      <c r="S216" s="9"/>
      <c r="T216" s="6">
        <v>510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>
        <v>520</v>
      </c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>
        <v>520</v>
      </c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5">
        <v>364.9</v>
      </c>
    </row>
    <row r="217" spans="1:73" ht="31.5" x14ac:dyDescent="0.25">
      <c r="A217" s="14" t="s">
        <v>210</v>
      </c>
      <c r="B217" s="5" t="s">
        <v>211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8"/>
      <c r="R217" s="5"/>
      <c r="S217" s="9"/>
      <c r="T217" s="6">
        <v>183</v>
      </c>
      <c r="U217" s="10">
        <v>183</v>
      </c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>
        <v>199.9</v>
      </c>
      <c r="AL217" s="10">
        <v>199.9</v>
      </c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>
        <v>217.2</v>
      </c>
      <c r="BD217" s="10">
        <v>217.2</v>
      </c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5">
        <v>107.3</v>
      </c>
    </row>
    <row r="218" spans="1:73" ht="63" x14ac:dyDescent="0.25">
      <c r="A218" s="14" t="s">
        <v>33</v>
      </c>
      <c r="B218" s="5" t="s">
        <v>211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8" t="s">
        <v>34</v>
      </c>
      <c r="R218" s="5"/>
      <c r="S218" s="9"/>
      <c r="T218" s="6">
        <v>183</v>
      </c>
      <c r="U218" s="10">
        <v>183</v>
      </c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>
        <v>199.9</v>
      </c>
      <c r="AL218" s="10">
        <v>199.9</v>
      </c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>
        <v>217.2</v>
      </c>
      <c r="BD218" s="10">
        <v>217.2</v>
      </c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5">
        <v>107.3</v>
      </c>
    </row>
    <row r="219" spans="1:73" ht="31.5" x14ac:dyDescent="0.25">
      <c r="A219" s="14" t="s">
        <v>139</v>
      </c>
      <c r="B219" s="5" t="s">
        <v>211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8" t="s">
        <v>140</v>
      </c>
      <c r="R219" s="5"/>
      <c r="S219" s="9"/>
      <c r="T219" s="6">
        <v>183</v>
      </c>
      <c r="U219" s="10">
        <v>183</v>
      </c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>
        <v>199.9</v>
      </c>
      <c r="AL219" s="10">
        <v>199.9</v>
      </c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>
        <v>217.2</v>
      </c>
      <c r="BD219" s="10">
        <v>217.2</v>
      </c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5">
        <v>107.3</v>
      </c>
    </row>
    <row r="220" spans="1:73" ht="16.5" thickBot="1" x14ac:dyDescent="0.3">
      <c r="A220" s="17" t="s">
        <v>212</v>
      </c>
      <c r="B220" s="18" t="s">
        <v>211</v>
      </c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20" t="s">
        <v>140</v>
      </c>
      <c r="R220" s="18" t="s">
        <v>213</v>
      </c>
      <c r="S220" s="19"/>
      <c r="T220" s="21">
        <v>183</v>
      </c>
      <c r="U220" s="22">
        <v>183</v>
      </c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>
        <v>199.9</v>
      </c>
      <c r="AL220" s="22">
        <v>199.9</v>
      </c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>
        <v>217.2</v>
      </c>
      <c r="BD220" s="22">
        <v>217.2</v>
      </c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15">
        <v>107.3</v>
      </c>
    </row>
  </sheetData>
  <mergeCells count="60">
    <mergeCell ref="BU6:BU8"/>
    <mergeCell ref="A4:E4"/>
    <mergeCell ref="AC6:AC8"/>
    <mergeCell ref="AW6:AW8"/>
    <mergeCell ref="B6:P8"/>
    <mergeCell ref="Z6:Z8"/>
    <mergeCell ref="AB6:AB8"/>
    <mergeCell ref="AA6:AA8"/>
    <mergeCell ref="Y6:Y8"/>
    <mergeCell ref="Q6:Q8"/>
    <mergeCell ref="T6:T8"/>
    <mergeCell ref="AH6:AH8"/>
    <mergeCell ref="BN6:BN8"/>
    <mergeCell ref="BL6:BL8"/>
    <mergeCell ref="A6:A8"/>
    <mergeCell ref="AF6:AF8"/>
    <mergeCell ref="AL6:AL8"/>
    <mergeCell ref="AJ6:AJ8"/>
    <mergeCell ref="AV6:AV8"/>
    <mergeCell ref="AK6:AK8"/>
    <mergeCell ref="AM6:AM8"/>
    <mergeCell ref="AS6:AS8"/>
    <mergeCell ref="AU6:AU8"/>
    <mergeCell ref="AR6:AR8"/>
    <mergeCell ref="AI6:AI8"/>
    <mergeCell ref="AD6:AD8"/>
    <mergeCell ref="AG6:AG8"/>
    <mergeCell ref="X6:X8"/>
    <mergeCell ref="BT6:BT8"/>
    <mergeCell ref="AE6:AE8"/>
    <mergeCell ref="BJ6:BJ8"/>
    <mergeCell ref="BO6:BO8"/>
    <mergeCell ref="BB6:BB8"/>
    <mergeCell ref="BF6:BF8"/>
    <mergeCell ref="BH6:BH8"/>
    <mergeCell ref="BG6:BG8"/>
    <mergeCell ref="AT6:AT8"/>
    <mergeCell ref="BE6:BE8"/>
    <mergeCell ref="BP6:BP8"/>
    <mergeCell ref="BS6:BS8"/>
    <mergeCell ref="BR6:BR8"/>
    <mergeCell ref="BD6:BD8"/>
    <mergeCell ref="BM6:BM8"/>
    <mergeCell ref="BQ6:BQ8"/>
    <mergeCell ref="BC6:BC8"/>
    <mergeCell ref="BA6:BA8"/>
    <mergeCell ref="BK6:BK8"/>
    <mergeCell ref="AN6:AN8"/>
    <mergeCell ref="BI6:BI8"/>
    <mergeCell ref="AP6:AP8"/>
    <mergeCell ref="AO6:AO8"/>
    <mergeCell ref="AX6:AX8"/>
    <mergeCell ref="AY6:AY8"/>
    <mergeCell ref="AQ6:AQ8"/>
    <mergeCell ref="AZ6:AZ8"/>
    <mergeCell ref="U6:U8"/>
    <mergeCell ref="S6:S8"/>
    <mergeCell ref="R6:R8"/>
    <mergeCell ref="W6:W8"/>
    <mergeCell ref="V6:V8"/>
  </mergeCells>
  <phoneticPr fontId="0" type="noConversion"/>
  <pageMargins left="1.1811023622047245" right="0.39370078740157483" top="0.78740157480314965" bottom="0.78740157480314965" header="0" footer="0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rep:2.56.0.384</dc:description>
  <cp:lastModifiedBy>Admin</cp:lastModifiedBy>
  <cp:lastPrinted>2024-07-25T09:59:17Z</cp:lastPrinted>
  <dcterms:created xsi:type="dcterms:W3CDTF">2023-12-15T12:28:50Z</dcterms:created>
  <dcterms:modified xsi:type="dcterms:W3CDTF">2025-02-21T13:28:00Z</dcterms:modified>
</cp:coreProperties>
</file>