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6" activeTab="1"/>
  </bookViews>
  <sheets>
    <sheet name="с сайта" sheetId="1" r:id="rId1"/>
    <sheet name="корректи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<sst xmlns="http://schemas.openxmlformats.org/spreadsheetml/2006/main" count="1111" uniqueCount="435">
  <si>
    <t>№ п/п</t>
  </si>
  <si>
    <t>47:03:0111005:68</t>
  </si>
  <si>
    <t>Ленинградская область, Приозерский муниципальный  район, Севастьяновское сельское поселение, пос.Севастьяново, ул. Клубная, участок № 1к</t>
  </si>
  <si>
    <t>13820 кв.м.</t>
  </si>
  <si>
    <t>47:03:0111004:27</t>
  </si>
  <si>
    <t>550 кв.м.</t>
  </si>
  <si>
    <t>Здание бани</t>
  </si>
  <si>
    <t>47:03:0111001:66</t>
  </si>
  <si>
    <t>241,4 кв.м.</t>
  </si>
  <si>
    <t>47:03:0108001:287</t>
  </si>
  <si>
    <t>Ленинградская область, Приозерский муниципальный  район, Севастьяновское сельское поселение, пос.Березово, ул.Ладожская, д.9</t>
  </si>
  <si>
    <t>129,3 кв.м.</t>
  </si>
  <si>
    <t>47:03:0108001:360</t>
  </si>
  <si>
    <t>47:03:0000000:12246</t>
  </si>
  <si>
    <t>Ленинградская область, Приозерский  район, Севастьяновское сельское поселение, пос.Севастьяново, ул.Новая, д.4</t>
  </si>
  <si>
    <t>2138,5 кв.м.</t>
  </si>
  <si>
    <t>Земельный участок сельскохозяйственных угодий</t>
  </si>
  <si>
    <t>(Категория земель: земли сельскохозяйственного назначения, Вид права: Общая долевая собственность 2,68 га с оценкой 136,68 баллогектаров</t>
  </si>
  <si>
    <t xml:space="preserve"> Здание котельной</t>
  </si>
  <si>
    <t>47:03:0111003:98</t>
  </si>
  <si>
    <t>Ленинградская область, Приозерский  район, Севастьяновское сельское поселение,пос.Севастьяново, ул. Степаняна, д.26</t>
  </si>
  <si>
    <t>651,9 кв.м.</t>
  </si>
  <si>
    <t>47:03:0111003:91</t>
  </si>
  <si>
    <t>Ленинградская область, Приозерскиймуниципальный  район, Севастьяновское сельское поселение, вблизи пос.Севастьяново,</t>
  </si>
  <si>
    <t xml:space="preserve">4 240 кв.м.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</si>
  <si>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</si>
  <si>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</si>
  <si>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</si>
  <si>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</si>
  <si>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</si>
  <si>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</si>
  <si>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</si>
  <si>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 и прекращения</t>
  </si>
  <si>
    <t xml:space="preserve">Земельный участок (Вид разрешенного использования: для размещения административно-хозяйственных объектов) </t>
  </si>
  <si>
    <t xml:space="preserve">Здание клуба </t>
  </si>
  <si>
    <t>Земельный участок (Вид разрешенного использования: под здание клуба)</t>
  </si>
  <si>
    <t>2 944 кв.м.</t>
  </si>
  <si>
    <t>Здание администрации (Вид права:Общая долевая собственность, доля в праве 97/100)</t>
  </si>
  <si>
    <t>Земельный участок (Вид разрешенного использования: кладбища, бюро похоронного обслуживания)</t>
  </si>
  <si>
    <t>Земельный участок (разрешенное использование : под здание котельной)</t>
  </si>
  <si>
    <t>Ленинградская область, Приозерский муниципальный  район, Севастьяновское сельское поселение, пос.Севастьяново, ул.Шоссейная,участок № 14</t>
  </si>
  <si>
    <t>Ленинградская область, Приозерский муниципальный  район, Севастьяновское сельское поселение, пос.Севастьяново, ул.Шоссейная, дом 14</t>
  </si>
  <si>
    <t>Сведения о кадастровой стоимости недвижимого имущества, руб</t>
  </si>
  <si>
    <t>08.02.2017 г.</t>
  </si>
  <si>
    <t>№ 47:03:0111005:68-47/025/2017-1</t>
  </si>
  <si>
    <t>Муниципальное образование Севастьяновское сельское поселение муниципального образования Приозерский муниципальный район Ленинградской области</t>
  </si>
  <si>
    <t>03.11.2010г.</t>
  </si>
  <si>
    <t>47-47-25/066/2010-168</t>
  </si>
  <si>
    <t>04.10.2017г.</t>
  </si>
  <si>
    <t>47:03:0111004:27-47/025/2017-3</t>
  </si>
  <si>
    <t>04.10.2016г.</t>
  </si>
  <si>
    <t>47-47/025-47/025/005/2016-9697/1</t>
  </si>
  <si>
    <t>47-78-25/057/2009-215</t>
  </si>
  <si>
    <t xml:space="preserve"> 07.12.2009 </t>
  </si>
  <si>
    <t>47-47-25/013/2013-152</t>
  </si>
  <si>
    <t>16.09.2015г.</t>
  </si>
  <si>
    <t>47-47/025-47/025/012/2015-800/1</t>
  </si>
  <si>
    <t>07.10.2015г.</t>
  </si>
  <si>
    <t>47-47/025-47/025/012/2015-3394/1</t>
  </si>
  <si>
    <t>Сведения о балансовой стоимости недвижимого имущества  начисленной амортизации (износе) руб.</t>
  </si>
  <si>
    <t>13583954,40/163007</t>
  </si>
  <si>
    <t>540606/16218,18</t>
  </si>
  <si>
    <t>8202837,76/590604,32</t>
  </si>
  <si>
    <t>197700,00/197700,00</t>
  </si>
  <si>
    <t>480300,00/480300,00</t>
  </si>
  <si>
    <t>5725400,00/583990,8</t>
  </si>
  <si>
    <t>3864039/1808370</t>
  </si>
  <si>
    <t>8237076/395379,64</t>
  </si>
  <si>
    <t>8727076,56/209449,84</t>
  </si>
  <si>
    <t>47:03:0000000:21163</t>
  </si>
  <si>
    <t>24852 кв.м.</t>
  </si>
  <si>
    <t>Ленинградская область, Приозерский  район, Севастьяновское сельское поселение</t>
  </si>
  <si>
    <t>24.12.2019г.</t>
  </si>
  <si>
    <t>47:03:0000000:21163-47/025/2019-1</t>
  </si>
  <si>
    <t>(Категория земель: земли сельскохозяйственного назначения, Вид разрешенного использования: Для сельскохозяйственного производства</t>
  </si>
  <si>
    <t>47:03:0000000:21174</t>
  </si>
  <si>
    <t>26075 кв.м.</t>
  </si>
  <si>
    <t>47:03:0000000:21174-47/025/2019-1</t>
  </si>
  <si>
    <t>47:03:0000000:21153</t>
  </si>
  <si>
    <t>27880 кв.м.</t>
  </si>
  <si>
    <t xml:space="preserve">39310.80 </t>
  </si>
  <si>
    <t>47:03:0000000:21153-47/025/2019-1</t>
  </si>
  <si>
    <t>47:03:0000000:21156</t>
  </si>
  <si>
    <t>28670 кв.м.</t>
  </si>
  <si>
    <t>47:03:0000000:21156-47/025/2019-1</t>
  </si>
  <si>
    <t>47:03:0000000:21152</t>
  </si>
  <si>
    <t>26823 кв.м.</t>
  </si>
  <si>
    <t>47:03:0000000:21152-47/025/2019-1</t>
  </si>
  <si>
    <t>47:03:0000000:21164</t>
  </si>
  <si>
    <t>25072 кв.м.</t>
  </si>
  <si>
    <t>47:03:0000000:21164-47/025/2019-1</t>
  </si>
  <si>
    <t>47:03:0000000:21178</t>
  </si>
  <si>
    <t>28741 кв.м.</t>
  </si>
  <si>
    <t>47:03:0000000:21178-47/025/2019-1</t>
  </si>
  <si>
    <t>47:03:0000000:21175</t>
  </si>
  <si>
    <t>30011 кв.м.</t>
  </si>
  <si>
    <t>47:03:0000000:21175-47/025/2019-1</t>
  </si>
  <si>
    <t>47:03:0000000:21169</t>
  </si>
  <si>
    <t>27029 кв.м.</t>
  </si>
  <si>
    <t>47:03:0000000:21169-47/025/2019-1</t>
  </si>
  <si>
    <t>47:03:0000000:21165</t>
  </si>
  <si>
    <t>27398 кв.м.</t>
  </si>
  <si>
    <t>47:03:0000000:21165-47/025/2019-1</t>
  </si>
  <si>
    <t>47:03:0000000:21172</t>
  </si>
  <si>
    <t>25380 кв.м.</t>
  </si>
  <si>
    <t>47:03:0000000:21172-47/025/2019-1</t>
  </si>
  <si>
    <t>47:03:0000000:21155</t>
  </si>
  <si>
    <t>26854 кв.м.</t>
  </si>
  <si>
    <t>47:03:0000000:21155-47/025/2019-1</t>
  </si>
  <si>
    <t>47:03:0000000:21171</t>
  </si>
  <si>
    <t>26842 кв.м.</t>
  </si>
  <si>
    <t>47:03:0000000:21171-47/025/2019-1</t>
  </si>
  <si>
    <t>47:03:0000000:21151</t>
  </si>
  <si>
    <t>26117 кв.м.</t>
  </si>
  <si>
    <t>47:03:0000000:21151-47/025/2019-1</t>
  </si>
  <si>
    <t>47:03:0000000:21162</t>
  </si>
  <si>
    <t>27750 кв.м.</t>
  </si>
  <si>
    <t>47:03:0000000:21162-47/025/2019-1</t>
  </si>
  <si>
    <t>47:03:0000000:21166</t>
  </si>
  <si>
    <t>25084 кв.м.</t>
  </si>
  <si>
    <t>47:03:0000000:21166-47/025/2019-1</t>
  </si>
  <si>
    <t>47:03:0000000:21170</t>
  </si>
  <si>
    <t>25338 кв.м.</t>
  </si>
  <si>
    <t>35726.58</t>
  </si>
  <si>
    <t>47:03:0000000:21170-47/025/2019-1</t>
  </si>
  <si>
    <t>47:03:0000000:21157</t>
  </si>
  <si>
    <t>26826 кв.м.</t>
  </si>
  <si>
    <t>47:03:0000000:21157-47/025/2019-1</t>
  </si>
  <si>
    <t>47:03:0000000:21180</t>
  </si>
  <si>
    <t>28027 кв.м.</t>
  </si>
  <si>
    <t>47:03:0000000:21180-47/025/2019-1</t>
  </si>
  <si>
    <t>47:03:0000000:21161</t>
  </si>
  <si>
    <t>29470 кв.м.</t>
  </si>
  <si>
    <t>47:03:0000000:21161-47/025/2019-1</t>
  </si>
  <si>
    <t>47:03:0000000:21181</t>
  </si>
  <si>
    <t>47:03:0000000:21181-47/025/2019-1</t>
  </si>
  <si>
    <t>29185 кв.м.</t>
  </si>
  <si>
    <t>47:03:0000000:21159</t>
  </si>
  <si>
    <t>26834 кв.м.</t>
  </si>
  <si>
    <t>47:03:0000000:21159-47/025/2019-1</t>
  </si>
  <si>
    <t>47:03:0000000:21167</t>
  </si>
  <si>
    <t>25331 кв.м.</t>
  </si>
  <si>
    <t>47:03:0000000:21167-47/025/2019-1</t>
  </si>
  <si>
    <t>47:03:0000000:21179</t>
  </si>
  <si>
    <t>47:03:0000000:21179-47/025/2019-1</t>
  </si>
  <si>
    <t>47:03:0000000:21177</t>
  </si>
  <si>
    <t>26808 кв.м.</t>
  </si>
  <si>
    <t>47:03:0000000:21177-47/025/2019-1</t>
  </si>
  <si>
    <t>47:03:0000000:21154</t>
  </si>
  <si>
    <t>28216 кв.м.</t>
  </si>
  <si>
    <t>47:03:0000000:21154-47/025/2019-1</t>
  </si>
  <si>
    <t>47:03:0000000:21173</t>
  </si>
  <si>
    <t>25312 кв.м.</t>
  </si>
  <si>
    <t>47:03:0000000:21173-47/025/2019-1</t>
  </si>
  <si>
    <t>47:03:0000000:21176</t>
  </si>
  <si>
    <t>47:03:0000000:21176-47/025/2019-1</t>
  </si>
  <si>
    <t>47:03:0000000:21160</t>
  </si>
  <si>
    <t>28028 кв.м.</t>
  </si>
  <si>
    <t>47:03:0000000:21160-47/025/2019-1</t>
  </si>
  <si>
    <t>47:03:0000000:21158</t>
  </si>
  <si>
    <t>28621 кв.м.</t>
  </si>
  <si>
    <t>47:03:0000000:21158-47/025/2019-1</t>
  </si>
  <si>
    <t>47:03:0000000:21168</t>
  </si>
  <si>
    <t>26192 кв.м.</t>
  </si>
  <si>
    <t>47:03:0000000:21168-47/025/2019-1</t>
  </si>
  <si>
    <t xml:space="preserve">Информация об объектах, находящихся в муниципальной собственности муниципального образования Севастьяновское сельское поселение муниципального образования Приозерский муниципальный район Ленинградской области,
включая сведения о наименованиях объектов, их местонахождении, характеристиках и целевом назначении объектов, 
существующих ограничениях их использования и обременениях правами третьих лиц, по состоянию на 01 июня   2021 года
</t>
  </si>
  <si>
    <t>Земельный участок сельскохозяйственных угодий (Категория земель: земли сельскохозяйственного назначения, Вид разрешенного использования: Для сельскохозяйственного производства</t>
  </si>
  <si>
    <t>Земельный участок сельскохозяйственных угодий (Категория земель: земли сельскохозяйственного назначения, Вид права: Общая долевая собственность 2,68 га с оценкой 136,68 баллогектаров</t>
  </si>
  <si>
    <t>Раздел 1. НЕДВИЖИМОЕ ИМУЩЕСТВО</t>
  </si>
  <si>
    <t>Подраздел 1.2. Земельный участок</t>
  </si>
  <si>
    <t>Подраздел 1.1. Нежилые помещения</t>
  </si>
  <si>
    <t>Подраздел 1.3. Сооружения</t>
  </si>
  <si>
    <t>Подраздел 1.4. Автомобильные дороги</t>
  </si>
  <si>
    <t>Раздел 2. ДВИЖИМОЕ ИМУЩЕСТВО</t>
  </si>
  <si>
    <t>Подраздел 2.1. Транспорт</t>
  </si>
  <si>
    <t>Наименование движимого имущества</t>
  </si>
  <si>
    <t xml:space="preserve">Тип правообладания </t>
  </si>
  <si>
    <t>Год выпуска</t>
  </si>
  <si>
    <t>Дата возникновения и прекращения права муниципальной собственности на движимое имущество</t>
  </si>
  <si>
    <t>Остаточная стоимость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</si>
  <si>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</si>
  <si>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</si>
  <si>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 Административное здание</t>
  </si>
  <si>
    <t>Ленинградская область, Приозерский  район, Севастьяновское сельское поселение,пос.Севастьяново, ул. Новая, д.4</t>
  </si>
  <si>
    <t>Подраздел 2.2. Машины, оборудование</t>
  </si>
  <si>
    <t>Подраздел 2.3. Производственный и хозяйственный инвентарь</t>
  </si>
  <si>
    <t>Подраздел 2.3. Библиотечный фонд</t>
  </si>
  <si>
    <t>Раздел 3. Муниципальные унитарные предприятия</t>
  </si>
  <si>
    <t>Подраздел 3.1. Муниципальные учреждения</t>
  </si>
  <si>
    <t>Муниципальное учреждение культуры Севастьяновское клубное объединение</t>
  </si>
  <si>
    <t>Реестровый  номер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</si>
  <si>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</si>
  <si>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</si>
  <si>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</si>
  <si>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Код ОКПО</t>
  </si>
  <si>
    <t>Код ОКОГУ</t>
  </si>
  <si>
    <t>Код ОКАТО</t>
  </si>
  <si>
    <t>Код ОКВЭД</t>
  </si>
  <si>
    <t>Код ОКФС</t>
  </si>
  <si>
    <t>Порядковый номер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</si>
  <si>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</si>
  <si>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</si>
  <si>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</si>
  <si>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</si>
  <si>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Порядковый  номер</t>
  </si>
  <si>
    <t xml:space="preserve">Балансовая стоимость движимого имущества и начисленная амортизация (износ) </t>
  </si>
  <si>
    <t>Иные сведения</t>
  </si>
  <si>
    <t>Остаточная стоимость, руб</t>
  </si>
  <si>
    <t>Дорога общего пользования местного значения</t>
  </si>
  <si>
    <t>0-14-07749</t>
  </si>
  <si>
    <t>0-14-07750</t>
  </si>
  <si>
    <t>0-14-07751</t>
  </si>
  <si>
    <t>0-14-07760</t>
  </si>
  <si>
    <t>0-14-077765</t>
  </si>
  <si>
    <t>0-14-077732</t>
  </si>
  <si>
    <t>0-14-077735</t>
  </si>
  <si>
    <t>0-14-077730</t>
  </si>
  <si>
    <t xml:space="preserve">п.Севастьяново, ул. Новая </t>
  </si>
  <si>
    <t>п.Севастьяново, ул.Степаняна</t>
  </si>
  <si>
    <t>п.Севастьяново, ул. Шоссейная</t>
  </si>
  <si>
    <t>п.Севастьяново, ул. Клубная</t>
  </si>
  <si>
    <t>п.Севастьяново, ул.Заречная</t>
  </si>
  <si>
    <t>п. Шушино</t>
  </si>
  <si>
    <t>п. Севастьяново, ул.Озерная</t>
  </si>
  <si>
    <t>п. Севастьяново, ул.Шоссейная (баня)</t>
  </si>
  <si>
    <t xml:space="preserve">920 м  </t>
  </si>
  <si>
    <t xml:space="preserve">1890 м. </t>
  </si>
  <si>
    <t>1400 м.</t>
  </si>
  <si>
    <t>1100 м.</t>
  </si>
  <si>
    <t>1060 м</t>
  </si>
  <si>
    <t>3650 м.</t>
  </si>
  <si>
    <t>140 м.</t>
  </si>
  <si>
    <t>Реестровый номер муниципального недвижимого имущества</t>
  </si>
  <si>
    <t xml:space="preserve">Постановление главы МО </t>
  </si>
  <si>
    <t>0-14-077733</t>
  </si>
  <si>
    <t>0-14-077731</t>
  </si>
  <si>
    <t>0-14-077742</t>
  </si>
  <si>
    <t>0-14-077744</t>
  </si>
  <si>
    <t>0-14-077748</t>
  </si>
  <si>
    <t>0-14-077749</t>
  </si>
  <si>
    <t>0-14-077746</t>
  </si>
  <si>
    <t>0-14-077751</t>
  </si>
  <si>
    <t xml:space="preserve">пос. Проточное: </t>
  </si>
  <si>
    <t xml:space="preserve">пос.Богатыри, ул. Школьная </t>
  </si>
  <si>
    <t>пос.Богатыри, ул. Озёрная</t>
  </si>
  <si>
    <t xml:space="preserve">пос.Богатыри, ул. Кооперации </t>
  </si>
  <si>
    <t xml:space="preserve">пос.Березово, автодорога Сапёрное–Мельниково-Кузнечное – хутор Хименко-Протопопова </t>
  </si>
  <si>
    <t>пос.Березово, ул. Некрасова</t>
  </si>
  <si>
    <t>пос.Березово, ул. Озёрная</t>
  </si>
  <si>
    <t>4840 м.</t>
  </si>
  <si>
    <t>5050 м.</t>
  </si>
  <si>
    <t>250м.</t>
  </si>
  <si>
    <t>1300 м.</t>
  </si>
  <si>
    <t>1020 м.</t>
  </si>
  <si>
    <t>1420 м.</t>
  </si>
  <si>
    <t>600 м.</t>
  </si>
  <si>
    <t>1240 м.</t>
  </si>
  <si>
    <t>300 м.</t>
  </si>
  <si>
    <t>0-14-077753</t>
  </si>
  <si>
    <t>0-14-077755</t>
  </si>
  <si>
    <t>0-14-077756</t>
  </si>
  <si>
    <t>0-14-077757</t>
  </si>
  <si>
    <t>0-14-077758</t>
  </si>
  <si>
    <t>0-14-077759</t>
  </si>
  <si>
    <t xml:space="preserve">пос.Березово, ул. Ладожская </t>
  </si>
  <si>
    <t>пос.Березово, ул. Сосновая</t>
  </si>
  <si>
    <t>пос.Березово, ул. Берёзовая</t>
  </si>
  <si>
    <t>пос.Березово, ул. Шоссейная</t>
  </si>
  <si>
    <t>пос.Степанянское, ул. Узловая</t>
  </si>
  <si>
    <t>пос.Гранитное</t>
  </si>
  <si>
    <t>1000 м.</t>
  </si>
  <si>
    <t>390 м.</t>
  </si>
  <si>
    <t>430 м.</t>
  </si>
  <si>
    <t>2020 м.</t>
  </si>
  <si>
    <t>130 м.</t>
  </si>
  <si>
    <t>830 м.</t>
  </si>
  <si>
    <t>пос. Заветное</t>
  </si>
  <si>
    <r>
      <t>пос. Яровое:</t>
    </r>
    <r>
      <rPr>
        <sz val="11"/>
        <color indexed="8"/>
        <rFont val="Times New Roman"/>
        <family val="1"/>
      </rPr>
      <t xml:space="preserve">  дорога на очистные</t>
    </r>
  </si>
  <si>
    <t>2008</t>
  </si>
  <si>
    <t>2009</t>
  </si>
  <si>
    <t>2005</t>
  </si>
  <si>
    <t>2011</t>
  </si>
  <si>
    <t>муниципальная форма собственности</t>
  </si>
  <si>
    <t>Администрация МО Севастьяновское сельское поселение</t>
  </si>
  <si>
    <t>Книжный фонд</t>
  </si>
  <si>
    <t>Накладная №27 от 08.12.2022г.</t>
  </si>
  <si>
    <t>Накладная №27 от 08.12.2022г.(часть), №24 от 29.11.2022г., №1 от 11.01.2023г.</t>
  </si>
  <si>
    <t>Накладная №1 от 11.01.2023г.</t>
  </si>
  <si>
    <t>Администрация муниципального образования Севастьяновское сельское поселение муниципального образования</t>
  </si>
  <si>
    <t>188752, Ленинградская обл., Приозерский р-н, п.Севастьяново, ул.Новая, д.4</t>
  </si>
  <si>
    <t xml:space="preserve"> Идентификационный номер ТОСП</t>
  </si>
  <si>
    <t>1054700441366</t>
  </si>
  <si>
    <t>84.11.31</t>
  </si>
  <si>
    <t>91.01</t>
  </si>
  <si>
    <t>47:03:0111001:24</t>
  </si>
  <si>
    <t>1286 м.</t>
  </si>
  <si>
    <t>Акт приема-передачи  от 29.10.2007г.</t>
  </si>
  <si>
    <t>156000/28080</t>
  </si>
  <si>
    <t>Канализационная сеть (1975 г.ввода в экспл.)</t>
  </si>
  <si>
    <t>Сети электрические</t>
  </si>
  <si>
    <t>Ленинградская область, Приозерскиймуниципальный  район, Севастьяновское сельское поселение, пос.Севастьяново,</t>
  </si>
  <si>
    <t>Кадастровый/реестровый номер муниципального недвижимого имущества</t>
  </si>
  <si>
    <t>0-16-08536</t>
  </si>
  <si>
    <t>6000 м.</t>
  </si>
  <si>
    <t>77000/38000</t>
  </si>
  <si>
    <t>Памятный знак - стела войнам-ополченцам</t>
  </si>
  <si>
    <t>47:03:0101003:86</t>
  </si>
  <si>
    <t>Ленинградская область, Приозерскиймуниципальный  район, Севастьяновское сельское поселение, пос.Гранитное</t>
  </si>
  <si>
    <t>Выписка ЕГРН</t>
  </si>
  <si>
    <t>видеокамера</t>
  </si>
  <si>
    <t>Видеомагнитофон SAMSUNG</t>
  </si>
  <si>
    <t>Видеоплеер BBK</t>
  </si>
  <si>
    <t>Кассетная дека</t>
  </si>
  <si>
    <t>колонка</t>
  </si>
  <si>
    <t>Компактный малошумящий микшерский пульт</t>
  </si>
  <si>
    <t>контейнер</t>
  </si>
  <si>
    <t>Мебельный набор  ( стойка 1шт,тумба 1 шт.,Вешлка 1 шт.)</t>
  </si>
  <si>
    <t>микрофон</t>
  </si>
  <si>
    <t>Микшерский пульт</t>
  </si>
  <si>
    <t>Обогреватель</t>
  </si>
  <si>
    <t>Плеер Феликс</t>
  </si>
  <si>
    <t>Радиотелефон</t>
  </si>
  <si>
    <t>Райдер</t>
  </si>
  <si>
    <t>Система акустическая</t>
  </si>
  <si>
    <t>Стенды  ( 13 штук)</t>
  </si>
  <si>
    <t>Стол 06 левый вишня</t>
  </si>
  <si>
    <t>Стол кампьютерный</t>
  </si>
  <si>
    <t>Стол письменный</t>
  </si>
  <si>
    <t>Стробоскоп</t>
  </si>
  <si>
    <t>Телевизор Самсунг</t>
  </si>
  <si>
    <t>Ntktdbpjh CFVCEYU CS 21Z 47 zgg</t>
  </si>
  <si>
    <t>Телевизор Сокол</t>
  </si>
  <si>
    <t>Телефон Панасоник</t>
  </si>
  <si>
    <t>Тепловентелятор</t>
  </si>
  <si>
    <t>Усилитель</t>
  </si>
  <si>
    <t>Факс</t>
  </si>
  <si>
    <t>Цветомузыка</t>
  </si>
  <si>
    <t>Цифровой фотоаппарат SAMSИ №6 S 860</t>
  </si>
  <si>
    <t>Шкаф книжный</t>
  </si>
  <si>
    <t>МФУ НР Color LaserJet Pro MFP M182n</t>
  </si>
  <si>
    <t>NOIR-audio U-5400 радиосистема с 4-мя ручными микрофонами</t>
  </si>
  <si>
    <t>ESTRADA PRO Stage Set 3 комплект сетевого оборудования</t>
  </si>
  <si>
    <t>Тактильная вывеска с шрифтом Брайля 300x400 мм</t>
  </si>
  <si>
    <t>Тактильная мнемосхема движения 500x600 мм</t>
  </si>
  <si>
    <t>Кнопка вызова с шрифтом Брайля влагозащитная</t>
  </si>
  <si>
    <t>Пандус для инвалидных колясок тип "ЭКОНОМ" из конструкционной стали с настилом ПВЛ 406</t>
  </si>
  <si>
    <t>Пандус телескопический двухсекционный, 155 см</t>
  </si>
  <si>
    <t>Сценический комплекс сборно-разборный стальной, 12x6 м</t>
  </si>
  <si>
    <t>Тент</t>
  </si>
  <si>
    <t>Одноэлементная магнитно-маркерная доска 100x75</t>
  </si>
  <si>
    <t>Стойка гитарная для 5 гитар Вестон</t>
  </si>
  <si>
    <t>Пюпитр складной Вестон</t>
  </si>
  <si>
    <t>Стол учителя с ящиками</t>
  </si>
  <si>
    <t>Стул ученический регулируемый по высоте (р.гр.№5-70</t>
  </si>
  <si>
    <t>Стул для посетителей</t>
  </si>
  <si>
    <t>беговая работа</t>
  </si>
  <si>
    <t>Вело-тренажер</t>
  </si>
  <si>
    <t>Гантеля 4кг.</t>
  </si>
  <si>
    <t>Гиря 10кг.</t>
  </si>
  <si>
    <t>Гиря 16кг</t>
  </si>
  <si>
    <t>Гиря 24кг.</t>
  </si>
  <si>
    <t>коньки фигурные</t>
  </si>
  <si>
    <t>коньки хоккейные</t>
  </si>
  <si>
    <t>коньки хоккейные 2</t>
  </si>
  <si>
    <t>лыжи пластиковые</t>
  </si>
  <si>
    <t>Палатка 2х м.</t>
  </si>
  <si>
    <t>Палатка 3 м.</t>
  </si>
  <si>
    <t>Палатка двух местн.</t>
  </si>
  <si>
    <t>Палатка двух местная</t>
  </si>
  <si>
    <t>Палатка на 3 места</t>
  </si>
  <si>
    <t>Палатка на  два места</t>
  </si>
  <si>
    <t>Палатки 3 х м.</t>
  </si>
  <si>
    <t>Ружьё МР 512</t>
  </si>
  <si>
    <t>Скамья для пресса</t>
  </si>
  <si>
    <t>Скамья под штангу</t>
  </si>
  <si>
    <t>тенисный шар</t>
  </si>
  <si>
    <t>Шатер</t>
  </si>
  <si>
    <t>Штанга</t>
  </si>
  <si>
    <t>Принтер лазерный</t>
  </si>
  <si>
    <t>Принтер струйный</t>
  </si>
  <si>
    <t>Радиола Вега</t>
  </si>
  <si>
    <t>Радиола Илга -301-1</t>
  </si>
  <si>
    <t>СВИ Самсунг 1711№12</t>
  </si>
  <si>
    <t>Системный блок InteI COГЕ2 Е4500</t>
  </si>
  <si>
    <t>Системный блок      на базе                                        lntel Celeron D 331</t>
  </si>
  <si>
    <t>Стол № 33</t>
  </si>
  <si>
    <t>Стол № 37</t>
  </si>
  <si>
    <t>Стол № 54</t>
  </si>
  <si>
    <t>Стол № 7</t>
  </si>
  <si>
    <t>Стол №6</t>
  </si>
  <si>
    <t>Стол письмен.</t>
  </si>
  <si>
    <t>Стол приставной</t>
  </si>
  <si>
    <t>Стол рукав</t>
  </si>
  <si>
    <t>стол теннисный</t>
  </si>
  <si>
    <t>Столовый набор</t>
  </si>
  <si>
    <t>Телевизор Горизонт</t>
  </si>
  <si>
    <t>Тепл.аентелятор 1244</t>
  </si>
  <si>
    <t>Тепл.вентелятор 1245</t>
  </si>
  <si>
    <t>Триммер FS -55</t>
  </si>
  <si>
    <t>Тумба ( 3 штуки)</t>
  </si>
  <si>
    <t>Флеш карта USB FIash Drive 2048 MЬ</t>
  </si>
  <si>
    <t>Холодильник Индезит т 14я</t>
  </si>
  <si>
    <t>Чайник Тефаль</t>
  </si>
  <si>
    <t>Шкаф КБ-031</t>
  </si>
  <si>
    <t>Шкаф КБ-031 сейф</t>
  </si>
  <si>
    <t>Шкаф ШМС-7 с сейфом</t>
  </si>
  <si>
    <t>Электрический счётчик</t>
  </si>
  <si>
    <t>Электронасос ЦМК 40-25</t>
  </si>
  <si>
    <t>Стеллаж</t>
  </si>
  <si>
    <t>Стол кафедра</t>
  </si>
  <si>
    <t>Кресло " Престиж", 4 шт.</t>
  </si>
  <si>
    <t>Скамья банная, 10 шт.</t>
  </si>
  <si>
    <t>Стул компьютерный " Престиж", 5 шт.</t>
  </si>
  <si>
    <t>Тумба, 2 шт.</t>
  </si>
  <si>
    <t>Стелаж, 6 шт.</t>
  </si>
  <si>
    <t>Цифровое пианино Yamaha YDP-144 B</t>
  </si>
  <si>
    <t>НЕ БРАЛА В РЕЕСТР</t>
  </si>
  <si>
    <t xml:space="preserve">Дизель-генераторная установка </t>
  </si>
  <si>
    <t>Муниципальный конракт №1-Д от 23.05.2017г., счет №83 от 27.05.2017г.</t>
  </si>
  <si>
    <t>Беседка с тренажерами</t>
  </si>
  <si>
    <t>Муниципальный конракт №3-Т от 28.07.2017г., счет №51 от 22.08.2017г., тов.накл.№31 от 22.08.2017г.</t>
  </si>
  <si>
    <t>Оборудование для площадки для отдыха</t>
  </si>
  <si>
    <t>Муниципальный конракт №2-Б от 19.07.2017г., счет №621 от 29.08.2017г., тов.накл.№402 от 29.08.2017г.</t>
  </si>
  <si>
    <t>Водонагреватель</t>
  </si>
  <si>
    <t>Договор №1363ПРИх от 02.11.2018г., счет №61440 от 13.12.2018г.</t>
  </si>
  <si>
    <t>Оборудование для обустройства детской площадки в п.Березово</t>
  </si>
  <si>
    <t>Договор №ДП07/09/20-1 от 07.09.2020г., счет №70 от 30.10.2020г.</t>
  </si>
  <si>
    <t>Оборудование для обустройства детской площадки в п.Шушино</t>
  </si>
  <si>
    <t>Договор №2002 от 21.07.2020г., счет №7 от 16.11.2020г.</t>
  </si>
  <si>
    <t>Оборудование для обустройства детской площадки в п.Севастьяново</t>
  </si>
  <si>
    <t>Договор №2002 от 03.08.2020г., счет №7 от 11.11.2020г.</t>
  </si>
  <si>
    <t>16.12.2021г.</t>
  </si>
  <si>
    <t>паспорт транспортного средства 78 УН 296185, Дог.№ФАШП-ОО11554 от 25.11.2021г.</t>
  </si>
  <si>
    <t>Автомашина легковая SKODA OKTAVIA, А305РС147</t>
  </si>
  <si>
    <t xml:space="preserve">Информация об объектах, находящихся в муниципальной собственности муниципального образования Севастьяновское сельское поселение муниципального образования Приозерский муниципальный район Ленинградской области,
включая сведения о наименованиях объектов, их местонахождении, характеристиках и целевом назначении объектов, 
существующих ограничениях их использования и обременениях правами третьих лиц, по состоянию на 01 июня   2022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</si>
</sst>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;[Red]\-#,##0.00"/>
    <numFmt numFmtId="178" formatCode="#,##0.00_ ;[Red]\-#,##0.00\ "/>
    <numFmt numFmtId="179" formatCode="0.00;[Red]\-0.00"/>
  </numFmts>
  <fonts count="4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14" fontId="1" fillId="0" borderId="15" xfId="0" applyNumberFormat="1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0" fillId="0" borderId="16" xfId="0" applyNumberForma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177" fontId="0" fillId="0" borderId="39" xfId="0" applyNumberForma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178" fontId="0" fillId="0" borderId="42" xfId="0" applyNumberFormat="1" applyBorder="1" applyAlignment="1">
      <alignment horizontal="right" vertical="top"/>
    </xf>
    <xf numFmtId="177" fontId="0" fillId="0" borderId="16" xfId="0" applyNumberFormat="1" applyBorder="1" applyAlignment="1">
      <alignment horizontal="right" vertical="top"/>
    </xf>
    <xf numFmtId="179" fontId="0" fillId="0" borderId="16" xfId="0" applyNumberFormat="1" applyBorder="1" applyAlignment="1">
      <alignment horizontal="right" vertical="top"/>
    </xf>
    <xf numFmtId="178" fontId="0" fillId="0" borderId="16" xfId="0" applyNumberFormat="1" applyBorder="1" applyAlignment="1">
      <alignment horizontal="right" vertical="top"/>
    </xf>
    <xf numFmtId="0" fontId="5" fillId="0" borderId="26" xfId="0" applyFont="1" applyBorder="1" applyAlignment="1">
      <alignment/>
    </xf>
    <xf numFmtId="0" fontId="0" fillId="0" borderId="26" xfId="0" applyBorder="1" applyAlignment="1">
      <alignment vertical="top" wrapText="1"/>
    </xf>
    <xf numFmtId="0" fontId="5" fillId="0" borderId="26" xfId="0" applyFont="1" applyBorder="1" applyAlignment="1">
      <alignment horizontal="center"/>
    </xf>
    <xf numFmtId="178" fontId="0" fillId="0" borderId="26" xfId="0" applyNumberFormat="1" applyBorder="1" applyAlignment="1">
      <alignment horizontal="right" vertical="top"/>
    </xf>
    <xf numFmtId="0" fontId="5" fillId="0" borderId="38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textRotation="90" wrapText="1"/>
    </xf>
    <xf numFmtId="0" fontId="46" fillId="0" borderId="2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177" fontId="0" fillId="0" borderId="22" xfId="0" applyNumberFormat="1" applyBorder="1" applyAlignment="1">
      <alignment horizontal="right" vertical="top"/>
    </xf>
    <xf numFmtId="0" fontId="5" fillId="0" borderId="23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26" xfId="0" applyFill="1" applyBorder="1" applyAlignment="1">
      <alignment vertical="top" wrapText="1"/>
    </xf>
    <xf numFmtId="0" fontId="5" fillId="0" borderId="41" xfId="0" applyFont="1" applyBorder="1" applyAlignment="1">
      <alignment/>
    </xf>
    <xf numFmtId="0" fontId="0" fillId="34" borderId="0" xfId="0" applyFill="1" applyAlignment="1">
      <alignment/>
    </xf>
    <xf numFmtId="0" fontId="0" fillId="0" borderId="16" xfId="0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29" xfId="0" applyFont="1" applyBorder="1" applyAlignment="1">
      <alignment/>
    </xf>
    <xf numFmtId="0" fontId="0" fillId="0" borderId="29" xfId="0" applyFill="1" applyBorder="1" applyAlignment="1">
      <alignment vertical="top" wrapText="1"/>
    </xf>
    <xf numFmtId="0" fontId="5" fillId="0" borderId="29" xfId="0" applyFont="1" applyBorder="1" applyAlignment="1">
      <alignment horizontal="center"/>
    </xf>
    <xf numFmtId="179" fontId="0" fillId="0" borderId="29" xfId="0" applyNumberFormat="1" applyBorder="1" applyAlignment="1">
      <alignment horizontal="right" vertical="top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1" fillId="32" borderId="15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="78" zoomScaleNormal="78" zoomScalePageLayoutView="0" workbookViewId="0" topLeftCell="A19">
      <selection activeCell="E5" sqref="E5:E6"/>
    </sheetView>
  </sheetViews>
  <sheetFormatPr defaultColWidth="9.140625" defaultRowHeight="15"/>
  <cols>
    <col min="2" max="2" width="32.00390625" style="11" customWidth="1"/>
    <col min="3" max="3" width="22.00390625" style="0" customWidth="1"/>
    <col min="4" max="4" width="22.00390625" style="11" customWidth="1"/>
    <col min="5" max="5" width="32.421875" style="0" customWidth="1"/>
    <col min="6" max="6" width="22.00390625" style="14" customWidth="1"/>
    <col min="7" max="7" width="22.00390625" style="16" customWidth="1"/>
    <col min="8" max="8" width="22.00390625" style="0" customWidth="1"/>
    <col min="9" max="9" width="31.57421875" style="0" customWidth="1"/>
    <col min="10" max="10" width="35.140625" style="0" customWidth="1"/>
    <col min="11" max="11" width="22.00390625" style="0" customWidth="1"/>
  </cols>
  <sheetData>
    <row r="1" spans="1:11" ht="64.5" customHeight="1">
      <c r="A1" s="150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5.75" thickBot="1">
      <c r="A2" s="1"/>
    </row>
    <row r="3" spans="1:11" ht="187.5" thickBot="1">
      <c r="A3" s="2" t="s">
        <v>0</v>
      </c>
      <c r="B3" s="3" t="s">
        <v>25</v>
      </c>
      <c r="C3" s="3" t="s">
        <v>27</v>
      </c>
      <c r="D3" s="3" t="s">
        <v>28</v>
      </c>
      <c r="E3" s="3" t="s">
        <v>26</v>
      </c>
      <c r="F3" s="3" t="s">
        <v>59</v>
      </c>
      <c r="G3" s="17" t="s">
        <v>42</v>
      </c>
      <c r="H3" s="3" t="s">
        <v>29</v>
      </c>
      <c r="I3" s="3" t="s">
        <v>30</v>
      </c>
      <c r="J3" s="3" t="s">
        <v>31</v>
      </c>
      <c r="K3" s="3" t="s">
        <v>32</v>
      </c>
    </row>
    <row r="4" spans="1:11" ht="15.75" thickBot="1">
      <c r="A4" s="4">
        <v>1</v>
      </c>
      <c r="B4" s="6">
        <f>1+A4</f>
        <v>2</v>
      </c>
      <c r="C4" s="6">
        <f aca="true" t="shared" si="0" ref="C4:K4">1+B4</f>
        <v>3</v>
      </c>
      <c r="D4" s="6">
        <f t="shared" si="0"/>
        <v>4</v>
      </c>
      <c r="E4" s="6">
        <f t="shared" si="0"/>
        <v>5</v>
      </c>
      <c r="F4" s="6">
        <f t="shared" si="0"/>
        <v>6</v>
      </c>
      <c r="G4" s="6">
        <f t="shared" si="0"/>
        <v>7</v>
      </c>
      <c r="H4" s="6">
        <f t="shared" si="0"/>
        <v>8</v>
      </c>
      <c r="I4" s="6">
        <f t="shared" si="0"/>
        <v>9</v>
      </c>
      <c r="J4" s="6">
        <f t="shared" si="0"/>
        <v>10</v>
      </c>
      <c r="K4" s="6">
        <f t="shared" si="0"/>
        <v>11</v>
      </c>
    </row>
    <row r="5" spans="1:11" ht="35.25" customHeight="1">
      <c r="A5" s="135">
        <v>1</v>
      </c>
      <c r="B5" s="135" t="s">
        <v>38</v>
      </c>
      <c r="C5" s="139" t="s">
        <v>1</v>
      </c>
      <c r="D5" s="135" t="s">
        <v>3</v>
      </c>
      <c r="E5" s="135" t="s">
        <v>2</v>
      </c>
      <c r="F5" s="135" t="s">
        <v>60</v>
      </c>
      <c r="G5" s="137">
        <v>13583954.4</v>
      </c>
      <c r="H5" s="135" t="s">
        <v>43</v>
      </c>
      <c r="I5" s="135" t="s">
        <v>44</v>
      </c>
      <c r="J5" s="135" t="s">
        <v>45</v>
      </c>
      <c r="K5" s="9"/>
    </row>
    <row r="6" spans="1:11" ht="125.25" customHeight="1" thickBot="1">
      <c r="A6" s="138"/>
      <c r="B6" s="136"/>
      <c r="C6" s="140"/>
      <c r="D6" s="138"/>
      <c r="E6" s="138"/>
      <c r="F6" s="136"/>
      <c r="G6" s="142"/>
      <c r="H6" s="136"/>
      <c r="I6" s="136"/>
      <c r="J6" s="136"/>
      <c r="K6" s="4"/>
    </row>
    <row r="7" spans="1:11" ht="106.5" customHeight="1">
      <c r="A7" s="135">
        <v>2</v>
      </c>
      <c r="B7" s="135" t="s">
        <v>33</v>
      </c>
      <c r="C7" s="139" t="s">
        <v>4</v>
      </c>
      <c r="D7" s="148" t="s">
        <v>5</v>
      </c>
      <c r="E7" s="135" t="s">
        <v>40</v>
      </c>
      <c r="F7" s="7" t="s">
        <v>61</v>
      </c>
      <c r="G7" s="137">
        <v>540606</v>
      </c>
      <c r="H7" s="135" t="s">
        <v>48</v>
      </c>
      <c r="I7" s="135" t="s">
        <v>49</v>
      </c>
      <c r="J7" s="7" t="s">
        <v>45</v>
      </c>
      <c r="K7" s="7"/>
    </row>
    <row r="8" spans="1:11" ht="15.75" thickBot="1">
      <c r="A8" s="138"/>
      <c r="B8" s="136"/>
      <c r="C8" s="140"/>
      <c r="D8" s="149"/>
      <c r="E8" s="136"/>
      <c r="F8" s="6"/>
      <c r="G8" s="142"/>
      <c r="H8" s="136"/>
      <c r="I8" s="136"/>
      <c r="J8" s="6"/>
      <c r="K8" s="6"/>
    </row>
    <row r="9" spans="1:11" ht="15">
      <c r="A9" s="135">
        <v>3</v>
      </c>
      <c r="B9" s="135" t="s">
        <v>6</v>
      </c>
      <c r="C9" s="139" t="s">
        <v>7</v>
      </c>
      <c r="D9" s="135" t="s">
        <v>8</v>
      </c>
      <c r="E9" s="135" t="s">
        <v>41</v>
      </c>
      <c r="F9" s="143" t="s">
        <v>63</v>
      </c>
      <c r="G9" s="137">
        <v>2583486.94</v>
      </c>
      <c r="H9" s="135" t="s">
        <v>50</v>
      </c>
      <c r="I9" s="135" t="s">
        <v>51</v>
      </c>
      <c r="J9" s="135" t="s">
        <v>45</v>
      </c>
      <c r="K9" s="7"/>
    </row>
    <row r="10" spans="1:11" ht="100.5" customHeight="1" thickBot="1">
      <c r="A10" s="138"/>
      <c r="B10" s="138"/>
      <c r="C10" s="140"/>
      <c r="D10" s="138"/>
      <c r="E10" s="136"/>
      <c r="F10" s="147"/>
      <c r="G10" s="142"/>
      <c r="H10" s="136"/>
      <c r="I10" s="136"/>
      <c r="J10" s="136"/>
      <c r="K10" s="6"/>
    </row>
    <row r="11" spans="1:11" ht="94.5" customHeight="1" thickBot="1">
      <c r="A11" s="4">
        <v>4</v>
      </c>
      <c r="B11" s="12" t="s">
        <v>34</v>
      </c>
      <c r="C11" s="5" t="s">
        <v>9</v>
      </c>
      <c r="D11" s="6" t="s">
        <v>11</v>
      </c>
      <c r="E11" s="13" t="s">
        <v>10</v>
      </c>
      <c r="F11" s="10" t="s">
        <v>64</v>
      </c>
      <c r="G11" s="18">
        <v>86967.8</v>
      </c>
      <c r="H11" s="6" t="s">
        <v>53</v>
      </c>
      <c r="I11" s="6" t="s">
        <v>52</v>
      </c>
      <c r="J11" s="6" t="s">
        <v>45</v>
      </c>
      <c r="K11" s="6"/>
    </row>
    <row r="12" spans="1:11" ht="188.25" customHeight="1">
      <c r="A12" s="135">
        <v>5</v>
      </c>
      <c r="B12" s="7" t="s">
        <v>35</v>
      </c>
      <c r="C12" s="139" t="s">
        <v>12</v>
      </c>
      <c r="D12" s="135" t="s">
        <v>36</v>
      </c>
      <c r="E12" s="135" t="s">
        <v>10</v>
      </c>
      <c r="F12" s="9" t="s">
        <v>62</v>
      </c>
      <c r="G12" s="145">
        <v>8202837.76</v>
      </c>
      <c r="H12" s="15">
        <v>41351</v>
      </c>
      <c r="I12" s="9" t="s">
        <v>54</v>
      </c>
      <c r="J12" s="135" t="s">
        <v>45</v>
      </c>
      <c r="K12" s="9"/>
    </row>
    <row r="13" spans="1:11" ht="15.75" thickBot="1">
      <c r="A13" s="138"/>
      <c r="B13" s="6"/>
      <c r="C13" s="140"/>
      <c r="D13" s="136"/>
      <c r="E13" s="138"/>
      <c r="F13" s="4"/>
      <c r="G13" s="146"/>
      <c r="H13" s="4"/>
      <c r="I13" s="4"/>
      <c r="J13" s="136"/>
      <c r="K13" s="4"/>
    </row>
    <row r="14" spans="1:11" ht="125.25" customHeight="1">
      <c r="A14" s="135">
        <v>6</v>
      </c>
      <c r="B14" s="135" t="s">
        <v>37</v>
      </c>
      <c r="C14" s="139" t="s">
        <v>13</v>
      </c>
      <c r="D14" s="9" t="s">
        <v>15</v>
      </c>
      <c r="E14" s="135" t="s">
        <v>14</v>
      </c>
      <c r="F14" s="143" t="s">
        <v>65</v>
      </c>
      <c r="G14" s="19">
        <v>22886440.85</v>
      </c>
      <c r="H14" s="135" t="s">
        <v>46</v>
      </c>
      <c r="I14" s="135" t="s">
        <v>47</v>
      </c>
      <c r="J14" s="135" t="s">
        <v>45</v>
      </c>
      <c r="K14" s="135"/>
    </row>
    <row r="15" spans="1:11" ht="15.75" thickBot="1">
      <c r="A15" s="138"/>
      <c r="B15" s="136"/>
      <c r="C15" s="140"/>
      <c r="D15" s="4"/>
      <c r="E15" s="138"/>
      <c r="F15" s="144"/>
      <c r="G15" s="20"/>
      <c r="H15" s="136"/>
      <c r="I15" s="136"/>
      <c r="J15" s="136"/>
      <c r="K15" s="136"/>
    </row>
    <row r="16" spans="1:11" ht="30.75">
      <c r="A16" s="135">
        <v>7</v>
      </c>
      <c r="B16" s="7" t="s">
        <v>16</v>
      </c>
      <c r="C16" s="139" t="s">
        <v>69</v>
      </c>
      <c r="D16" s="9"/>
      <c r="E16" s="135" t="s">
        <v>71</v>
      </c>
      <c r="F16" s="135" t="s">
        <v>68</v>
      </c>
      <c r="G16" s="137">
        <v>35041.32</v>
      </c>
      <c r="H16" s="135" t="s">
        <v>72</v>
      </c>
      <c r="I16" s="135" t="s">
        <v>73</v>
      </c>
      <c r="J16" s="135" t="s">
        <v>45</v>
      </c>
      <c r="K16" s="9"/>
    </row>
    <row r="17" spans="1:11" ht="93.75" customHeight="1" thickBot="1">
      <c r="A17" s="138"/>
      <c r="B17" s="6" t="s">
        <v>74</v>
      </c>
      <c r="C17" s="140"/>
      <c r="D17" s="4" t="s">
        <v>70</v>
      </c>
      <c r="E17" s="138"/>
      <c r="F17" s="141"/>
      <c r="G17" s="142"/>
      <c r="H17" s="136"/>
      <c r="I17" s="136"/>
      <c r="J17" s="136"/>
      <c r="K17" s="4"/>
    </row>
    <row r="18" spans="1:11" ht="15.75" customHeight="1" hidden="1" thickBot="1">
      <c r="A18" s="135">
        <v>8</v>
      </c>
      <c r="B18" s="7" t="s">
        <v>16</v>
      </c>
      <c r="C18" s="139" t="s">
        <v>75</v>
      </c>
      <c r="D18" s="135" t="s">
        <v>76</v>
      </c>
      <c r="E18" s="135" t="s">
        <v>71</v>
      </c>
      <c r="F18" s="138"/>
      <c r="G18" s="19"/>
      <c r="H18" s="135" t="s">
        <v>72</v>
      </c>
      <c r="I18" s="9"/>
      <c r="J18" s="135" t="s">
        <v>45</v>
      </c>
      <c r="K18" s="9"/>
    </row>
    <row r="19" spans="1:11" ht="93.75" customHeight="1" thickBot="1">
      <c r="A19" s="138"/>
      <c r="B19" s="6" t="s">
        <v>74</v>
      </c>
      <c r="C19" s="140"/>
      <c r="D19" s="136"/>
      <c r="E19" s="138"/>
      <c r="F19" s="135" t="s">
        <v>68</v>
      </c>
      <c r="G19" s="20">
        <v>36765.75</v>
      </c>
      <c r="H19" s="136"/>
      <c r="I19" s="4" t="s">
        <v>77</v>
      </c>
      <c r="J19" s="136"/>
      <c r="K19" s="4"/>
    </row>
    <row r="20" spans="1:11" ht="32.25" customHeight="1" hidden="1" thickBot="1">
      <c r="A20" s="135">
        <v>9</v>
      </c>
      <c r="B20" s="7" t="s">
        <v>16</v>
      </c>
      <c r="C20" s="139" t="s">
        <v>78</v>
      </c>
      <c r="D20" s="135" t="s">
        <v>79</v>
      </c>
      <c r="E20" s="135" t="s">
        <v>71</v>
      </c>
      <c r="F20" s="138"/>
      <c r="G20" s="19"/>
      <c r="H20" s="135" t="s">
        <v>72</v>
      </c>
      <c r="I20" s="135" t="s">
        <v>81</v>
      </c>
      <c r="J20" s="135" t="s">
        <v>45</v>
      </c>
      <c r="K20" s="9"/>
    </row>
    <row r="21" spans="1:11" ht="94.5" customHeight="1" thickBot="1">
      <c r="A21" s="138"/>
      <c r="B21" s="6" t="s">
        <v>74</v>
      </c>
      <c r="C21" s="140"/>
      <c r="D21" s="136"/>
      <c r="E21" s="138"/>
      <c r="F21" s="135" t="s">
        <v>68</v>
      </c>
      <c r="G21" s="20" t="s">
        <v>80</v>
      </c>
      <c r="H21" s="136"/>
      <c r="I21" s="136"/>
      <c r="J21" s="136"/>
      <c r="K21" s="4"/>
    </row>
    <row r="22" spans="1:11" ht="32.25" customHeight="1" hidden="1" thickBot="1">
      <c r="A22" s="135">
        <v>10</v>
      </c>
      <c r="B22" s="7" t="s">
        <v>16</v>
      </c>
      <c r="C22" s="139" t="s">
        <v>82</v>
      </c>
      <c r="D22" s="135" t="s">
        <v>83</v>
      </c>
      <c r="E22" s="135" t="s">
        <v>71</v>
      </c>
      <c r="F22" s="136"/>
      <c r="G22" s="19"/>
      <c r="H22" s="135" t="s">
        <v>72</v>
      </c>
      <c r="I22" s="135" t="s">
        <v>84</v>
      </c>
      <c r="J22" s="135" t="s">
        <v>45</v>
      </c>
      <c r="K22" s="9"/>
    </row>
    <row r="23" spans="1:11" ht="93.75" thickBot="1">
      <c r="A23" s="138"/>
      <c r="B23" s="6" t="s">
        <v>74</v>
      </c>
      <c r="C23" s="140"/>
      <c r="D23" s="136"/>
      <c r="E23" s="138"/>
      <c r="F23" s="4"/>
      <c r="G23" s="20">
        <v>40424.7</v>
      </c>
      <c r="H23" s="136"/>
      <c r="I23" s="136"/>
      <c r="J23" s="136"/>
      <c r="K23" s="4"/>
    </row>
    <row r="24" spans="1:11" ht="32.25" customHeight="1">
      <c r="A24" s="135">
        <v>11</v>
      </c>
      <c r="B24" s="7" t="s">
        <v>16</v>
      </c>
      <c r="C24" s="139" t="s">
        <v>85</v>
      </c>
      <c r="D24" s="135" t="s">
        <v>86</v>
      </c>
      <c r="E24" s="135" t="s">
        <v>71</v>
      </c>
      <c r="F24" s="135" t="s">
        <v>68</v>
      </c>
      <c r="G24" s="19"/>
      <c r="H24" s="135" t="s">
        <v>72</v>
      </c>
      <c r="I24" s="135" t="s">
        <v>87</v>
      </c>
      <c r="J24" s="135" t="s">
        <v>45</v>
      </c>
      <c r="K24" s="9"/>
    </row>
    <row r="25" spans="1:11" ht="93.75" thickBot="1">
      <c r="A25" s="138"/>
      <c r="B25" s="6" t="s">
        <v>74</v>
      </c>
      <c r="C25" s="140"/>
      <c r="D25" s="136"/>
      <c r="E25" s="138"/>
      <c r="F25" s="136"/>
      <c r="G25" s="20">
        <v>37820.43</v>
      </c>
      <c r="H25" s="136"/>
      <c r="I25" s="136"/>
      <c r="J25" s="136"/>
      <c r="K25" s="4"/>
    </row>
    <row r="26" spans="1:11" ht="32.25" customHeight="1">
      <c r="A26" s="135">
        <v>12</v>
      </c>
      <c r="B26" s="7" t="s">
        <v>16</v>
      </c>
      <c r="C26" s="139" t="s">
        <v>88</v>
      </c>
      <c r="D26" s="135" t="s">
        <v>89</v>
      </c>
      <c r="E26" s="135" t="s">
        <v>71</v>
      </c>
      <c r="F26" s="135" t="s">
        <v>68</v>
      </c>
      <c r="G26" s="19"/>
      <c r="H26" s="135" t="s">
        <v>72</v>
      </c>
      <c r="I26" s="135" t="s">
        <v>90</v>
      </c>
      <c r="J26" s="135" t="s">
        <v>45</v>
      </c>
      <c r="K26" s="9"/>
    </row>
    <row r="27" spans="1:11" ht="93.75" thickBot="1">
      <c r="A27" s="138"/>
      <c r="B27" s="6" t="s">
        <v>74</v>
      </c>
      <c r="C27" s="140"/>
      <c r="D27" s="136"/>
      <c r="E27" s="138"/>
      <c r="F27" s="136"/>
      <c r="G27" s="20">
        <v>35351.52</v>
      </c>
      <c r="H27" s="136"/>
      <c r="I27" s="136"/>
      <c r="J27" s="136"/>
      <c r="K27" s="4"/>
    </row>
    <row r="28" spans="1:11" ht="32.25" customHeight="1">
      <c r="A28" s="135">
        <v>13</v>
      </c>
      <c r="B28" s="7" t="s">
        <v>16</v>
      </c>
      <c r="C28" s="139" t="s">
        <v>91</v>
      </c>
      <c r="D28" s="135" t="s">
        <v>92</v>
      </c>
      <c r="E28" s="135" t="s">
        <v>71</v>
      </c>
      <c r="F28" s="135" t="s">
        <v>68</v>
      </c>
      <c r="G28" s="19"/>
      <c r="H28" s="135" t="s">
        <v>72</v>
      </c>
      <c r="I28" s="135" t="s">
        <v>93</v>
      </c>
      <c r="J28" s="135" t="s">
        <v>45</v>
      </c>
      <c r="K28" s="9"/>
    </row>
    <row r="29" spans="1:11" ht="93.75" thickBot="1">
      <c r="A29" s="138"/>
      <c r="B29" s="6" t="s">
        <v>74</v>
      </c>
      <c r="C29" s="140"/>
      <c r="D29" s="136"/>
      <c r="E29" s="138"/>
      <c r="F29" s="136"/>
      <c r="G29" s="20">
        <v>40524.81</v>
      </c>
      <c r="H29" s="136"/>
      <c r="I29" s="136"/>
      <c r="J29" s="136"/>
      <c r="K29" s="4"/>
    </row>
    <row r="30" spans="1:11" ht="32.25" customHeight="1">
      <c r="A30" s="135">
        <v>14</v>
      </c>
      <c r="B30" s="7" t="s">
        <v>16</v>
      </c>
      <c r="C30" s="139" t="s">
        <v>94</v>
      </c>
      <c r="D30" s="135" t="s">
        <v>95</v>
      </c>
      <c r="E30" s="135" t="s">
        <v>71</v>
      </c>
      <c r="F30" s="135" t="s">
        <v>68</v>
      </c>
      <c r="G30" s="19"/>
      <c r="H30" s="135" t="s">
        <v>72</v>
      </c>
      <c r="I30" s="135" t="s">
        <v>96</v>
      </c>
      <c r="J30" s="135" t="s">
        <v>45</v>
      </c>
      <c r="K30" s="9"/>
    </row>
    <row r="31" spans="1:11" ht="93.75" thickBot="1">
      <c r="A31" s="138"/>
      <c r="B31" s="6" t="s">
        <v>74</v>
      </c>
      <c r="C31" s="140"/>
      <c r="D31" s="136"/>
      <c r="E31" s="138"/>
      <c r="F31" s="136"/>
      <c r="G31" s="20">
        <v>42315.51</v>
      </c>
      <c r="H31" s="136"/>
      <c r="I31" s="136"/>
      <c r="J31" s="136"/>
      <c r="K31" s="4"/>
    </row>
    <row r="32" spans="1:11" ht="32.25" customHeight="1">
      <c r="A32" s="135">
        <v>15</v>
      </c>
      <c r="B32" s="7" t="s">
        <v>16</v>
      </c>
      <c r="C32" s="139" t="s">
        <v>97</v>
      </c>
      <c r="D32" s="135" t="s">
        <v>98</v>
      </c>
      <c r="E32" s="135" t="s">
        <v>71</v>
      </c>
      <c r="F32" s="135" t="s">
        <v>68</v>
      </c>
      <c r="G32" s="19"/>
      <c r="H32" s="9"/>
      <c r="I32" s="135" t="s">
        <v>99</v>
      </c>
      <c r="J32" s="135" t="s">
        <v>45</v>
      </c>
      <c r="K32" s="9"/>
    </row>
    <row r="33" spans="1:11" ht="93.75" thickBot="1">
      <c r="A33" s="138"/>
      <c r="B33" s="6" t="s">
        <v>74</v>
      </c>
      <c r="C33" s="140"/>
      <c r="D33" s="136"/>
      <c r="E33" s="138"/>
      <c r="F33" s="136"/>
      <c r="G33" s="20">
        <v>38110.89</v>
      </c>
      <c r="H33" s="4" t="s">
        <v>72</v>
      </c>
      <c r="I33" s="136"/>
      <c r="J33" s="136"/>
      <c r="K33" s="4"/>
    </row>
    <row r="34" spans="1:11" ht="32.25" customHeight="1">
      <c r="A34" s="135">
        <v>16</v>
      </c>
      <c r="B34" s="7" t="s">
        <v>16</v>
      </c>
      <c r="C34" s="139" t="s">
        <v>100</v>
      </c>
      <c r="D34" s="135" t="s">
        <v>101</v>
      </c>
      <c r="E34" s="135" t="s">
        <v>71</v>
      </c>
      <c r="F34" s="135" t="s">
        <v>68</v>
      </c>
      <c r="G34" s="19"/>
      <c r="H34" s="9"/>
      <c r="I34" s="135" t="s">
        <v>102</v>
      </c>
      <c r="J34" s="135" t="s">
        <v>45</v>
      </c>
      <c r="K34" s="9"/>
    </row>
    <row r="35" spans="1:11" ht="93.75" thickBot="1">
      <c r="A35" s="138"/>
      <c r="B35" s="6" t="s">
        <v>74</v>
      </c>
      <c r="C35" s="140"/>
      <c r="D35" s="136"/>
      <c r="E35" s="138"/>
      <c r="F35" s="136"/>
      <c r="G35" s="20">
        <v>38631.18</v>
      </c>
      <c r="H35" s="4" t="s">
        <v>72</v>
      </c>
      <c r="I35" s="136"/>
      <c r="J35" s="136"/>
      <c r="K35" s="4"/>
    </row>
    <row r="36" spans="1:11" ht="32.25" customHeight="1">
      <c r="A36" s="135">
        <v>17</v>
      </c>
      <c r="B36" s="7" t="s">
        <v>16</v>
      </c>
      <c r="C36" s="139" t="s">
        <v>103</v>
      </c>
      <c r="D36" s="135" t="s">
        <v>104</v>
      </c>
      <c r="E36" s="135" t="s">
        <v>71</v>
      </c>
      <c r="F36" s="135">
        <v>8727076.56</v>
      </c>
      <c r="G36" s="19"/>
      <c r="H36" s="9"/>
      <c r="I36" s="135" t="s">
        <v>105</v>
      </c>
      <c r="J36" s="135" t="s">
        <v>45</v>
      </c>
      <c r="K36" s="9"/>
    </row>
    <row r="37" spans="1:11" ht="93.75" thickBot="1">
      <c r="A37" s="138"/>
      <c r="B37" s="6" t="s">
        <v>74</v>
      </c>
      <c r="C37" s="140"/>
      <c r="D37" s="136"/>
      <c r="E37" s="138"/>
      <c r="F37" s="136"/>
      <c r="G37" s="20">
        <v>35785.8</v>
      </c>
      <c r="H37" s="4" t="s">
        <v>72</v>
      </c>
      <c r="I37" s="136"/>
      <c r="J37" s="136"/>
      <c r="K37" s="4"/>
    </row>
    <row r="38" spans="1:11" ht="32.25" customHeight="1">
      <c r="A38" s="135">
        <v>18</v>
      </c>
      <c r="B38" s="7" t="s">
        <v>16</v>
      </c>
      <c r="C38" s="139" t="s">
        <v>106</v>
      </c>
      <c r="D38" s="135" t="s">
        <v>107</v>
      </c>
      <c r="E38" s="135" t="s">
        <v>71</v>
      </c>
      <c r="F38" s="135">
        <v>8727076.56</v>
      </c>
      <c r="G38" s="19"/>
      <c r="H38" s="135" t="s">
        <v>72</v>
      </c>
      <c r="I38" s="135" t="s">
        <v>108</v>
      </c>
      <c r="J38" s="135" t="s">
        <v>45</v>
      </c>
      <c r="K38" s="9"/>
    </row>
    <row r="39" spans="1:11" ht="93.75" thickBot="1">
      <c r="A39" s="138"/>
      <c r="B39" s="6" t="s">
        <v>74</v>
      </c>
      <c r="C39" s="140"/>
      <c r="D39" s="136"/>
      <c r="E39" s="138"/>
      <c r="F39" s="136"/>
      <c r="G39" s="20">
        <v>37864.14</v>
      </c>
      <c r="H39" s="136"/>
      <c r="I39" s="136"/>
      <c r="J39" s="136"/>
      <c r="K39" s="4"/>
    </row>
    <row r="40" spans="1:11" ht="32.25" customHeight="1">
      <c r="A40" s="135">
        <v>19</v>
      </c>
      <c r="B40" s="7" t="s">
        <v>16</v>
      </c>
      <c r="C40" s="139" t="s">
        <v>109</v>
      </c>
      <c r="D40" s="135" t="s">
        <v>110</v>
      </c>
      <c r="E40" s="135" t="s">
        <v>71</v>
      </c>
      <c r="F40" s="135" t="s">
        <v>68</v>
      </c>
      <c r="G40" s="19"/>
      <c r="H40" s="135" t="s">
        <v>72</v>
      </c>
      <c r="I40" s="135" t="s">
        <v>111</v>
      </c>
      <c r="J40" s="135" t="s">
        <v>45</v>
      </c>
      <c r="K40" s="9"/>
    </row>
    <row r="41" spans="1:11" ht="93.75" thickBot="1">
      <c r="A41" s="138"/>
      <c r="B41" s="6" t="s">
        <v>74</v>
      </c>
      <c r="C41" s="140"/>
      <c r="D41" s="136"/>
      <c r="E41" s="138"/>
      <c r="F41" s="136"/>
      <c r="G41" s="20">
        <v>37847.22</v>
      </c>
      <c r="H41" s="136"/>
      <c r="I41" s="136"/>
      <c r="J41" s="136"/>
      <c r="K41" s="4"/>
    </row>
    <row r="42" spans="1:11" ht="32.25" customHeight="1">
      <c r="A42" s="135">
        <v>20</v>
      </c>
      <c r="B42" s="7" t="s">
        <v>16</v>
      </c>
      <c r="C42" s="139" t="s">
        <v>112</v>
      </c>
      <c r="D42" s="135" t="s">
        <v>113</v>
      </c>
      <c r="E42" s="135" t="s">
        <v>71</v>
      </c>
      <c r="F42" s="135" t="s">
        <v>68</v>
      </c>
      <c r="G42" s="19"/>
      <c r="H42" s="135" t="s">
        <v>72</v>
      </c>
      <c r="I42" s="135" t="s">
        <v>114</v>
      </c>
      <c r="J42" s="135" t="s">
        <v>45</v>
      </c>
      <c r="K42" s="9"/>
    </row>
    <row r="43" spans="1:11" ht="93.75" thickBot="1">
      <c r="A43" s="138"/>
      <c r="B43" s="6" t="s">
        <v>74</v>
      </c>
      <c r="C43" s="140"/>
      <c r="D43" s="136"/>
      <c r="E43" s="138"/>
      <c r="F43" s="136"/>
      <c r="G43" s="20">
        <v>36824.97</v>
      </c>
      <c r="H43" s="136"/>
      <c r="I43" s="136"/>
      <c r="J43" s="136"/>
      <c r="K43" s="4"/>
    </row>
    <row r="44" spans="1:11" ht="32.25" customHeight="1">
      <c r="A44" s="135">
        <v>21</v>
      </c>
      <c r="B44" s="7" t="s">
        <v>16</v>
      </c>
      <c r="C44" s="139" t="s">
        <v>115</v>
      </c>
      <c r="D44" s="135" t="s">
        <v>116</v>
      </c>
      <c r="E44" s="135" t="s">
        <v>71</v>
      </c>
      <c r="F44" s="135" t="s">
        <v>68</v>
      </c>
      <c r="G44" s="19"/>
      <c r="H44" s="135" t="s">
        <v>72</v>
      </c>
      <c r="I44" s="135" t="s">
        <v>117</v>
      </c>
      <c r="J44" s="135" t="s">
        <v>45</v>
      </c>
      <c r="K44" s="9"/>
    </row>
    <row r="45" spans="1:11" ht="93.75" thickBot="1">
      <c r="A45" s="138"/>
      <c r="B45" s="6" t="s">
        <v>74</v>
      </c>
      <c r="C45" s="140"/>
      <c r="D45" s="136"/>
      <c r="E45" s="138"/>
      <c r="F45" s="136"/>
      <c r="G45" s="20">
        <v>39127.5</v>
      </c>
      <c r="H45" s="136"/>
      <c r="I45" s="136"/>
      <c r="J45" s="136"/>
      <c r="K45" s="4"/>
    </row>
    <row r="46" spans="1:11" ht="32.25" customHeight="1">
      <c r="A46" s="135">
        <v>22</v>
      </c>
      <c r="B46" s="7" t="s">
        <v>16</v>
      </c>
      <c r="C46" s="139" t="s">
        <v>118</v>
      </c>
      <c r="D46" s="135" t="s">
        <v>119</v>
      </c>
      <c r="E46" s="135" t="s">
        <v>71</v>
      </c>
      <c r="F46" s="135" t="s">
        <v>68</v>
      </c>
      <c r="G46" s="19"/>
      <c r="H46" s="135" t="s">
        <v>72</v>
      </c>
      <c r="I46" s="135" t="s">
        <v>120</v>
      </c>
      <c r="J46" s="135" t="s">
        <v>45</v>
      </c>
      <c r="K46" s="9"/>
    </row>
    <row r="47" spans="1:11" ht="93.75" thickBot="1">
      <c r="A47" s="138"/>
      <c r="B47" s="6" t="s">
        <v>74</v>
      </c>
      <c r="C47" s="140"/>
      <c r="D47" s="136"/>
      <c r="E47" s="138"/>
      <c r="F47" s="136"/>
      <c r="G47" s="20">
        <v>35368.44</v>
      </c>
      <c r="H47" s="136"/>
      <c r="I47" s="136"/>
      <c r="J47" s="136"/>
      <c r="K47" s="4"/>
    </row>
    <row r="48" spans="1:11" ht="32.25" customHeight="1">
      <c r="A48" s="135">
        <v>23</v>
      </c>
      <c r="B48" s="7" t="s">
        <v>16</v>
      </c>
      <c r="C48" s="139" t="s">
        <v>121</v>
      </c>
      <c r="D48" s="135" t="s">
        <v>122</v>
      </c>
      <c r="E48" s="135" t="s">
        <v>71</v>
      </c>
      <c r="F48" s="135" t="s">
        <v>68</v>
      </c>
      <c r="G48" s="19"/>
      <c r="H48" s="135" t="s">
        <v>72</v>
      </c>
      <c r="I48" s="135" t="s">
        <v>124</v>
      </c>
      <c r="J48" s="135" t="s">
        <v>45</v>
      </c>
      <c r="K48" s="9"/>
    </row>
    <row r="49" spans="1:11" ht="93.75" thickBot="1">
      <c r="A49" s="138"/>
      <c r="B49" s="6" t="s">
        <v>74</v>
      </c>
      <c r="C49" s="140"/>
      <c r="D49" s="136"/>
      <c r="E49" s="138"/>
      <c r="F49" s="136"/>
      <c r="G49" s="20" t="s">
        <v>123</v>
      </c>
      <c r="H49" s="136"/>
      <c r="I49" s="136"/>
      <c r="J49" s="136"/>
      <c r="K49" s="4"/>
    </row>
    <row r="50" spans="1:11" ht="32.25" customHeight="1">
      <c r="A50" s="135">
        <v>24</v>
      </c>
      <c r="B50" s="7" t="s">
        <v>16</v>
      </c>
      <c r="C50" s="139" t="s">
        <v>125</v>
      </c>
      <c r="D50" s="135" t="s">
        <v>126</v>
      </c>
      <c r="E50" s="135" t="s">
        <v>71</v>
      </c>
      <c r="F50" s="135" t="s">
        <v>68</v>
      </c>
      <c r="G50" s="19"/>
      <c r="H50" s="135" t="s">
        <v>72</v>
      </c>
      <c r="I50" s="135" t="s">
        <v>127</v>
      </c>
      <c r="J50" s="135" t="s">
        <v>45</v>
      </c>
      <c r="K50" s="9"/>
    </row>
    <row r="51" spans="1:11" ht="93.75" thickBot="1">
      <c r="A51" s="138"/>
      <c r="B51" s="6" t="s">
        <v>74</v>
      </c>
      <c r="C51" s="140"/>
      <c r="D51" s="136"/>
      <c r="E51" s="138"/>
      <c r="F51" s="136"/>
      <c r="G51" s="20">
        <v>37824.66</v>
      </c>
      <c r="H51" s="136"/>
      <c r="I51" s="136"/>
      <c r="J51" s="136"/>
      <c r="K51" s="4"/>
    </row>
    <row r="52" spans="1:11" ht="32.25" customHeight="1">
      <c r="A52" s="135">
        <v>25</v>
      </c>
      <c r="B52" s="7" t="s">
        <v>16</v>
      </c>
      <c r="C52" s="139" t="s">
        <v>128</v>
      </c>
      <c r="D52" s="135" t="s">
        <v>129</v>
      </c>
      <c r="E52" s="135" t="s">
        <v>71</v>
      </c>
      <c r="F52" s="135" t="s">
        <v>68</v>
      </c>
      <c r="G52" s="19"/>
      <c r="H52" s="135" t="s">
        <v>72</v>
      </c>
      <c r="I52" s="135" t="s">
        <v>130</v>
      </c>
      <c r="J52" s="135" t="s">
        <v>45</v>
      </c>
      <c r="K52" s="9"/>
    </row>
    <row r="53" spans="1:11" ht="93.75" thickBot="1">
      <c r="A53" s="138"/>
      <c r="B53" s="6" t="s">
        <v>74</v>
      </c>
      <c r="C53" s="140"/>
      <c r="D53" s="136"/>
      <c r="E53" s="138"/>
      <c r="F53" s="136"/>
      <c r="G53" s="20">
        <v>39518.07</v>
      </c>
      <c r="H53" s="136"/>
      <c r="I53" s="136"/>
      <c r="J53" s="136"/>
      <c r="K53" s="4"/>
    </row>
    <row r="54" spans="1:11" ht="32.25" customHeight="1">
      <c r="A54" s="135">
        <v>26</v>
      </c>
      <c r="B54" s="7" t="s">
        <v>16</v>
      </c>
      <c r="C54" s="139" t="s">
        <v>131</v>
      </c>
      <c r="D54" s="135" t="s">
        <v>132</v>
      </c>
      <c r="E54" s="135" t="s">
        <v>71</v>
      </c>
      <c r="F54" s="135" t="s">
        <v>68</v>
      </c>
      <c r="G54" s="19"/>
      <c r="H54" s="135" t="s">
        <v>72</v>
      </c>
      <c r="I54" s="135" t="s">
        <v>133</v>
      </c>
      <c r="J54" s="135" t="s">
        <v>45</v>
      </c>
      <c r="K54" s="9"/>
    </row>
    <row r="55" spans="1:11" ht="93.75" thickBot="1">
      <c r="A55" s="138"/>
      <c r="B55" s="6" t="s">
        <v>74</v>
      </c>
      <c r="C55" s="140"/>
      <c r="D55" s="136"/>
      <c r="E55" s="138"/>
      <c r="F55" s="136"/>
      <c r="G55" s="20">
        <v>41552.7</v>
      </c>
      <c r="H55" s="136"/>
      <c r="I55" s="136"/>
      <c r="J55" s="136"/>
      <c r="K55" s="4"/>
    </row>
    <row r="56" spans="1:11" ht="32.25" customHeight="1">
      <c r="A56" s="135">
        <v>27</v>
      </c>
      <c r="B56" s="7" t="s">
        <v>16</v>
      </c>
      <c r="C56" s="139" t="s">
        <v>134</v>
      </c>
      <c r="D56" s="135" t="s">
        <v>136</v>
      </c>
      <c r="E56" s="135" t="s">
        <v>71</v>
      </c>
      <c r="F56" s="135" t="s">
        <v>68</v>
      </c>
      <c r="G56" s="19"/>
      <c r="H56" s="135" t="s">
        <v>72</v>
      </c>
      <c r="I56" s="135" t="s">
        <v>135</v>
      </c>
      <c r="J56" s="135" t="s">
        <v>45</v>
      </c>
      <c r="K56" s="9"/>
    </row>
    <row r="57" spans="1:11" ht="93.75" thickBot="1">
      <c r="A57" s="138"/>
      <c r="B57" s="6" t="s">
        <v>74</v>
      </c>
      <c r="C57" s="140"/>
      <c r="D57" s="136"/>
      <c r="E57" s="138"/>
      <c r="F57" s="136"/>
      <c r="G57" s="20">
        <v>41150.85</v>
      </c>
      <c r="H57" s="136"/>
      <c r="I57" s="136"/>
      <c r="J57" s="136"/>
      <c r="K57" s="4"/>
    </row>
    <row r="58" spans="1:11" ht="32.25" customHeight="1">
      <c r="A58" s="135">
        <v>28</v>
      </c>
      <c r="B58" s="7" t="s">
        <v>16</v>
      </c>
      <c r="C58" s="139" t="s">
        <v>137</v>
      </c>
      <c r="D58" s="135" t="s">
        <v>138</v>
      </c>
      <c r="E58" s="135" t="s">
        <v>71</v>
      </c>
      <c r="F58" s="135" t="s">
        <v>68</v>
      </c>
      <c r="G58" s="19"/>
      <c r="H58" s="135" t="s">
        <v>72</v>
      </c>
      <c r="I58" s="135" t="s">
        <v>139</v>
      </c>
      <c r="J58" s="135" t="s">
        <v>45</v>
      </c>
      <c r="K58" s="9"/>
    </row>
    <row r="59" spans="1:11" ht="93.75" thickBot="1">
      <c r="A59" s="138"/>
      <c r="B59" s="6" t="s">
        <v>74</v>
      </c>
      <c r="C59" s="140"/>
      <c r="D59" s="136"/>
      <c r="E59" s="138"/>
      <c r="F59" s="136"/>
      <c r="G59" s="20">
        <v>37835.94</v>
      </c>
      <c r="H59" s="136"/>
      <c r="I59" s="136"/>
      <c r="J59" s="136"/>
      <c r="K59" s="4"/>
    </row>
    <row r="60" spans="1:11" ht="32.25" customHeight="1">
      <c r="A60" s="135">
        <v>29</v>
      </c>
      <c r="B60" s="7" t="s">
        <v>16</v>
      </c>
      <c r="C60" s="139" t="s">
        <v>140</v>
      </c>
      <c r="D60" s="135" t="s">
        <v>141</v>
      </c>
      <c r="E60" s="135" t="s">
        <v>71</v>
      </c>
      <c r="F60" s="135" t="s">
        <v>68</v>
      </c>
      <c r="G60" s="19"/>
      <c r="H60" s="135" t="s">
        <v>72</v>
      </c>
      <c r="I60" s="135" t="s">
        <v>142</v>
      </c>
      <c r="J60" s="135" t="s">
        <v>45</v>
      </c>
      <c r="K60" s="9"/>
    </row>
    <row r="61" spans="1:11" ht="93.75" thickBot="1">
      <c r="A61" s="138"/>
      <c r="B61" s="6" t="s">
        <v>74</v>
      </c>
      <c r="C61" s="140"/>
      <c r="D61" s="136"/>
      <c r="E61" s="138"/>
      <c r="F61" s="136"/>
      <c r="G61" s="20">
        <v>35716.71</v>
      </c>
      <c r="H61" s="136"/>
      <c r="I61" s="136"/>
      <c r="J61" s="136"/>
      <c r="K61" s="4"/>
    </row>
    <row r="62" spans="1:11" ht="32.25" customHeight="1">
      <c r="A62" s="135">
        <v>30</v>
      </c>
      <c r="B62" s="7" t="s">
        <v>16</v>
      </c>
      <c r="C62" s="139" t="s">
        <v>143</v>
      </c>
      <c r="D62" s="135" t="s">
        <v>86</v>
      </c>
      <c r="E62" s="135" t="s">
        <v>71</v>
      </c>
      <c r="F62" s="135" t="s">
        <v>68</v>
      </c>
      <c r="G62" s="19"/>
      <c r="H62" s="135" t="s">
        <v>72</v>
      </c>
      <c r="I62" s="135" t="s">
        <v>144</v>
      </c>
      <c r="J62" s="135" t="s">
        <v>45</v>
      </c>
      <c r="K62" s="9"/>
    </row>
    <row r="63" spans="1:11" ht="93.75" thickBot="1">
      <c r="A63" s="138"/>
      <c r="B63" s="6" t="s">
        <v>74</v>
      </c>
      <c r="C63" s="140"/>
      <c r="D63" s="136"/>
      <c r="E63" s="138"/>
      <c r="F63" s="136"/>
      <c r="G63" s="20">
        <v>37820.43</v>
      </c>
      <c r="H63" s="136"/>
      <c r="I63" s="136"/>
      <c r="J63" s="136"/>
      <c r="K63" s="4"/>
    </row>
    <row r="64" spans="1:11" ht="32.25" customHeight="1">
      <c r="A64" s="135">
        <v>31</v>
      </c>
      <c r="B64" s="7" t="s">
        <v>16</v>
      </c>
      <c r="C64" s="139" t="s">
        <v>145</v>
      </c>
      <c r="D64" s="135" t="s">
        <v>146</v>
      </c>
      <c r="E64" s="135" t="s">
        <v>71</v>
      </c>
      <c r="F64" s="135" t="s">
        <v>68</v>
      </c>
      <c r="G64" s="19"/>
      <c r="H64" s="135" t="s">
        <v>72</v>
      </c>
      <c r="I64" s="135" t="s">
        <v>147</v>
      </c>
      <c r="J64" s="135" t="s">
        <v>45</v>
      </c>
      <c r="K64" s="9"/>
    </row>
    <row r="65" spans="1:11" ht="93.75" thickBot="1">
      <c r="A65" s="138"/>
      <c r="B65" s="6" t="s">
        <v>74</v>
      </c>
      <c r="C65" s="140"/>
      <c r="D65" s="136"/>
      <c r="E65" s="138"/>
      <c r="F65" s="136"/>
      <c r="G65" s="20">
        <v>37799.28</v>
      </c>
      <c r="H65" s="136"/>
      <c r="I65" s="136"/>
      <c r="J65" s="136"/>
      <c r="K65" s="4"/>
    </row>
    <row r="66" spans="1:11" ht="32.25" customHeight="1">
      <c r="A66" s="135">
        <v>32</v>
      </c>
      <c r="B66" s="7" t="s">
        <v>16</v>
      </c>
      <c r="C66" s="139" t="s">
        <v>148</v>
      </c>
      <c r="D66" s="135" t="s">
        <v>149</v>
      </c>
      <c r="E66" s="135" t="s">
        <v>71</v>
      </c>
      <c r="F66" s="135" t="s">
        <v>68</v>
      </c>
      <c r="G66" s="19"/>
      <c r="H66" s="135" t="s">
        <v>72</v>
      </c>
      <c r="I66" s="135" t="s">
        <v>150</v>
      </c>
      <c r="J66" s="135" t="s">
        <v>45</v>
      </c>
      <c r="K66" s="9"/>
    </row>
    <row r="67" spans="1:11" ht="78" thickBot="1">
      <c r="A67" s="138"/>
      <c r="B67" s="6" t="s">
        <v>17</v>
      </c>
      <c r="C67" s="140"/>
      <c r="D67" s="136"/>
      <c r="E67" s="138"/>
      <c r="F67" s="136"/>
      <c r="G67" s="20">
        <v>39784.56</v>
      </c>
      <c r="H67" s="136"/>
      <c r="I67" s="136"/>
      <c r="J67" s="136"/>
      <c r="K67" s="4"/>
    </row>
    <row r="68" spans="1:11" ht="32.25" customHeight="1">
      <c r="A68" s="135">
        <v>33</v>
      </c>
      <c r="B68" s="7" t="s">
        <v>16</v>
      </c>
      <c r="C68" s="139" t="s">
        <v>151</v>
      </c>
      <c r="D68" s="135" t="s">
        <v>152</v>
      </c>
      <c r="E68" s="135" t="s">
        <v>71</v>
      </c>
      <c r="F68" s="135" t="s">
        <v>68</v>
      </c>
      <c r="G68" s="19"/>
      <c r="H68" s="135" t="s">
        <v>72</v>
      </c>
      <c r="I68" s="135" t="s">
        <v>153</v>
      </c>
      <c r="J68" s="135" t="s">
        <v>45</v>
      </c>
      <c r="K68" s="9"/>
    </row>
    <row r="69" spans="1:11" ht="93.75" thickBot="1">
      <c r="A69" s="138"/>
      <c r="B69" s="6" t="s">
        <v>74</v>
      </c>
      <c r="C69" s="140"/>
      <c r="D69" s="136"/>
      <c r="E69" s="138"/>
      <c r="F69" s="136"/>
      <c r="G69" s="20">
        <v>35689.92</v>
      </c>
      <c r="H69" s="136"/>
      <c r="I69" s="136"/>
      <c r="J69" s="136"/>
      <c r="K69" s="4"/>
    </row>
    <row r="70" spans="1:11" ht="32.25" customHeight="1">
      <c r="A70" s="135">
        <v>34</v>
      </c>
      <c r="B70" s="7" t="s">
        <v>16</v>
      </c>
      <c r="C70" s="139" t="s">
        <v>154</v>
      </c>
      <c r="D70" s="135" t="s">
        <v>95</v>
      </c>
      <c r="E70" s="135" t="s">
        <v>71</v>
      </c>
      <c r="F70" s="135" t="s">
        <v>68</v>
      </c>
      <c r="G70" s="19"/>
      <c r="H70" s="135" t="s">
        <v>72</v>
      </c>
      <c r="I70" s="135" t="s">
        <v>155</v>
      </c>
      <c r="J70" s="135" t="s">
        <v>45</v>
      </c>
      <c r="K70" s="9"/>
    </row>
    <row r="71" spans="1:11" ht="93.75" thickBot="1">
      <c r="A71" s="138"/>
      <c r="B71" s="6" t="s">
        <v>74</v>
      </c>
      <c r="C71" s="140"/>
      <c r="D71" s="136"/>
      <c r="E71" s="138"/>
      <c r="F71" s="136"/>
      <c r="G71" s="20">
        <v>42315.51</v>
      </c>
      <c r="H71" s="136"/>
      <c r="I71" s="136"/>
      <c r="J71" s="136"/>
      <c r="K71" s="4"/>
    </row>
    <row r="72" spans="1:11" ht="32.25" customHeight="1">
      <c r="A72" s="135">
        <v>35</v>
      </c>
      <c r="B72" s="7" t="s">
        <v>16</v>
      </c>
      <c r="C72" s="139" t="s">
        <v>156</v>
      </c>
      <c r="D72" s="135" t="s">
        <v>157</v>
      </c>
      <c r="E72" s="135" t="s">
        <v>71</v>
      </c>
      <c r="F72" s="135" t="s">
        <v>68</v>
      </c>
      <c r="G72" s="19"/>
      <c r="H72" s="135" t="s">
        <v>72</v>
      </c>
      <c r="I72" s="135" t="s">
        <v>158</v>
      </c>
      <c r="J72" s="135" t="s">
        <v>45</v>
      </c>
      <c r="K72" s="9"/>
    </row>
    <row r="73" spans="1:11" ht="93.75" thickBot="1">
      <c r="A73" s="138"/>
      <c r="B73" s="6" t="s">
        <v>74</v>
      </c>
      <c r="C73" s="140"/>
      <c r="D73" s="136"/>
      <c r="E73" s="138"/>
      <c r="F73" s="136"/>
      <c r="G73" s="20">
        <v>39519.48</v>
      </c>
      <c r="H73" s="136"/>
      <c r="I73" s="136"/>
      <c r="J73" s="136"/>
      <c r="K73" s="4"/>
    </row>
    <row r="74" spans="1:11" ht="32.25" customHeight="1">
      <c r="A74" s="135">
        <v>36</v>
      </c>
      <c r="B74" s="7" t="s">
        <v>16</v>
      </c>
      <c r="C74" s="139" t="s">
        <v>159</v>
      </c>
      <c r="D74" s="135" t="s">
        <v>160</v>
      </c>
      <c r="E74" s="135" t="s">
        <v>71</v>
      </c>
      <c r="F74" s="135" t="s">
        <v>68</v>
      </c>
      <c r="G74" s="19"/>
      <c r="H74" s="135" t="s">
        <v>72</v>
      </c>
      <c r="I74" s="135" t="s">
        <v>161</v>
      </c>
      <c r="J74" s="135" t="s">
        <v>45</v>
      </c>
      <c r="K74" s="9"/>
    </row>
    <row r="75" spans="1:11" ht="93.75" thickBot="1">
      <c r="A75" s="138"/>
      <c r="B75" s="6" t="s">
        <v>74</v>
      </c>
      <c r="C75" s="140"/>
      <c r="D75" s="136"/>
      <c r="E75" s="138"/>
      <c r="F75" s="136"/>
      <c r="G75" s="20">
        <v>40355.61</v>
      </c>
      <c r="H75" s="136"/>
      <c r="I75" s="136"/>
      <c r="J75" s="136"/>
      <c r="K75" s="4"/>
    </row>
    <row r="76" spans="1:11" ht="32.25" customHeight="1">
      <c r="A76" s="135">
        <v>37</v>
      </c>
      <c r="B76" s="7" t="s">
        <v>16</v>
      </c>
      <c r="C76" s="139" t="s">
        <v>162</v>
      </c>
      <c r="D76" s="135" t="s">
        <v>163</v>
      </c>
      <c r="E76" s="135" t="s">
        <v>71</v>
      </c>
      <c r="F76" s="135" t="s">
        <v>68</v>
      </c>
      <c r="G76" s="19"/>
      <c r="H76" s="135" t="s">
        <v>72</v>
      </c>
      <c r="I76" s="135" t="s">
        <v>164</v>
      </c>
      <c r="J76" s="135" t="s">
        <v>45</v>
      </c>
      <c r="K76" s="9"/>
    </row>
    <row r="77" spans="1:11" ht="93.75" thickBot="1">
      <c r="A77" s="138"/>
      <c r="B77" s="6" t="s">
        <v>74</v>
      </c>
      <c r="C77" s="140"/>
      <c r="D77" s="136"/>
      <c r="E77" s="138"/>
      <c r="F77" s="136"/>
      <c r="G77" s="20">
        <v>36930.72</v>
      </c>
      <c r="H77" s="136"/>
      <c r="I77" s="136"/>
      <c r="J77" s="136"/>
      <c r="K77" s="4"/>
    </row>
    <row r="78" spans="1:11" ht="93.75" thickBot="1">
      <c r="A78" s="4">
        <v>38</v>
      </c>
      <c r="B78" s="6" t="s">
        <v>18</v>
      </c>
      <c r="C78" s="5" t="s">
        <v>19</v>
      </c>
      <c r="D78" s="6" t="s">
        <v>21</v>
      </c>
      <c r="E78" s="6" t="s">
        <v>20</v>
      </c>
      <c r="F78" s="10" t="s">
        <v>66</v>
      </c>
      <c r="G78" s="18"/>
      <c r="H78" s="2" t="s">
        <v>55</v>
      </c>
      <c r="I78" s="6" t="s">
        <v>56</v>
      </c>
      <c r="J78" s="6" t="s">
        <v>45</v>
      </c>
      <c r="K78" s="6"/>
    </row>
    <row r="79" spans="1:11" ht="14.25">
      <c r="A79" s="135">
        <v>39</v>
      </c>
      <c r="B79" s="135" t="s">
        <v>39</v>
      </c>
      <c r="C79" s="139" t="s">
        <v>22</v>
      </c>
      <c r="D79" s="135" t="s">
        <v>24</v>
      </c>
      <c r="E79" s="135" t="s">
        <v>23</v>
      </c>
      <c r="F79" s="135" t="s">
        <v>67</v>
      </c>
      <c r="G79" s="137"/>
      <c r="H79" s="135" t="s">
        <v>57</v>
      </c>
      <c r="I79" s="135" t="s">
        <v>58</v>
      </c>
      <c r="J79" s="135" t="s">
        <v>45</v>
      </c>
      <c r="K79" s="135"/>
    </row>
    <row r="80" spans="1:11" ht="77.25" customHeight="1" thickBot="1">
      <c r="A80" s="138"/>
      <c r="B80" s="136"/>
      <c r="C80" s="140"/>
      <c r="D80" s="138"/>
      <c r="E80" s="138"/>
      <c r="F80" s="136"/>
      <c r="G80" s="136"/>
      <c r="H80" s="136"/>
      <c r="I80" s="136"/>
      <c r="J80" s="136"/>
      <c r="K80" s="136"/>
    </row>
    <row r="81" ht="15">
      <c r="A81" s="8"/>
    </row>
  </sheetData>
  <sheetProtection/>
  <mergeCells count="298">
    <mergeCell ref="A1:K1"/>
    <mergeCell ref="A5:A6"/>
    <mergeCell ref="C5:C6"/>
    <mergeCell ref="E5:E6"/>
    <mergeCell ref="D9:D10"/>
    <mergeCell ref="A9:A10"/>
    <mergeCell ref="E7:E8"/>
    <mergeCell ref="G5:G6"/>
    <mergeCell ref="H5:H6"/>
    <mergeCell ref="I5:I6"/>
    <mergeCell ref="B5:B6"/>
    <mergeCell ref="B7:B8"/>
    <mergeCell ref="D7:D8"/>
    <mergeCell ref="F5:F6"/>
    <mergeCell ref="J5:J6"/>
    <mergeCell ref="I9:I10"/>
    <mergeCell ref="G7:G8"/>
    <mergeCell ref="H7:H8"/>
    <mergeCell ref="I7:I8"/>
    <mergeCell ref="G9:G10"/>
    <mergeCell ref="A12:A13"/>
    <mergeCell ref="C12:C13"/>
    <mergeCell ref="E12:E13"/>
    <mergeCell ref="G12:G13"/>
    <mergeCell ref="E9:E10"/>
    <mergeCell ref="F9:F10"/>
    <mergeCell ref="B9:B10"/>
    <mergeCell ref="C9:C10"/>
    <mergeCell ref="C14:C15"/>
    <mergeCell ref="E14:E15"/>
    <mergeCell ref="B14:B15"/>
    <mergeCell ref="K14:K15"/>
    <mergeCell ref="F14:F15"/>
    <mergeCell ref="H9:H10"/>
    <mergeCell ref="J9:J10"/>
    <mergeCell ref="C16:C17"/>
    <mergeCell ref="E16:E17"/>
    <mergeCell ref="A18:A19"/>
    <mergeCell ref="C18:C19"/>
    <mergeCell ref="E18:E19"/>
    <mergeCell ref="J12:J13"/>
    <mergeCell ref="H14:H15"/>
    <mergeCell ref="J14:J15"/>
    <mergeCell ref="I14:I15"/>
    <mergeCell ref="A14:A15"/>
    <mergeCell ref="C20:C21"/>
    <mergeCell ref="E20:E21"/>
    <mergeCell ref="A22:A23"/>
    <mergeCell ref="C22:C23"/>
    <mergeCell ref="E22:E23"/>
    <mergeCell ref="J16:J17"/>
    <mergeCell ref="J18:J19"/>
    <mergeCell ref="H18:H19"/>
    <mergeCell ref="G16:G17"/>
    <mergeCell ref="A16:A17"/>
    <mergeCell ref="C28:C29"/>
    <mergeCell ref="E28:E29"/>
    <mergeCell ref="A30:A31"/>
    <mergeCell ref="C30:C31"/>
    <mergeCell ref="E30:E31"/>
    <mergeCell ref="J20:J21"/>
    <mergeCell ref="J22:J23"/>
    <mergeCell ref="H20:H21"/>
    <mergeCell ref="H22:H23"/>
    <mergeCell ref="A20:A21"/>
    <mergeCell ref="J28:J29"/>
    <mergeCell ref="A24:A25"/>
    <mergeCell ref="C24:C25"/>
    <mergeCell ref="E24:E25"/>
    <mergeCell ref="A26:A27"/>
    <mergeCell ref="C26:C27"/>
    <mergeCell ref="E26:E27"/>
    <mergeCell ref="J24:J25"/>
    <mergeCell ref="J26:J27"/>
    <mergeCell ref="H26:H27"/>
    <mergeCell ref="A32:A33"/>
    <mergeCell ref="C32:C33"/>
    <mergeCell ref="E32:E33"/>
    <mergeCell ref="D32:D33"/>
    <mergeCell ref="D24:D25"/>
    <mergeCell ref="F26:F27"/>
    <mergeCell ref="F28:F29"/>
    <mergeCell ref="F30:F31"/>
    <mergeCell ref="F32:F33"/>
    <mergeCell ref="A28:A29"/>
    <mergeCell ref="A34:A35"/>
    <mergeCell ref="C34:C35"/>
    <mergeCell ref="E34:E35"/>
    <mergeCell ref="J34:J35"/>
    <mergeCell ref="D34:D35"/>
    <mergeCell ref="F34:F35"/>
    <mergeCell ref="A40:A41"/>
    <mergeCell ref="C40:C41"/>
    <mergeCell ref="E40:E41"/>
    <mergeCell ref="A42:A43"/>
    <mergeCell ref="C42:C43"/>
    <mergeCell ref="E42:E43"/>
    <mergeCell ref="A36:A37"/>
    <mergeCell ref="C36:C37"/>
    <mergeCell ref="E36:E37"/>
    <mergeCell ref="A38:A39"/>
    <mergeCell ref="C38:C39"/>
    <mergeCell ref="E38:E39"/>
    <mergeCell ref="D36:D37"/>
    <mergeCell ref="A48:A49"/>
    <mergeCell ref="C48:C49"/>
    <mergeCell ref="E48:E49"/>
    <mergeCell ref="A50:A51"/>
    <mergeCell ref="C50:C51"/>
    <mergeCell ref="E50:E51"/>
    <mergeCell ref="D50:D51"/>
    <mergeCell ref="A44:A45"/>
    <mergeCell ref="C44:C45"/>
    <mergeCell ref="E44:E45"/>
    <mergeCell ref="A46:A47"/>
    <mergeCell ref="C46:C47"/>
    <mergeCell ref="E46:E47"/>
    <mergeCell ref="A56:A57"/>
    <mergeCell ref="C56:C57"/>
    <mergeCell ref="E56:E57"/>
    <mergeCell ref="A58:A59"/>
    <mergeCell ref="C58:C59"/>
    <mergeCell ref="E58:E59"/>
    <mergeCell ref="C66:C67"/>
    <mergeCell ref="I64:I65"/>
    <mergeCell ref="A52:A53"/>
    <mergeCell ref="C52:C53"/>
    <mergeCell ref="E52:E53"/>
    <mergeCell ref="A54:A55"/>
    <mergeCell ref="C54:C55"/>
    <mergeCell ref="E54:E55"/>
    <mergeCell ref="D52:D53"/>
    <mergeCell ref="D54:D55"/>
    <mergeCell ref="A76:A77"/>
    <mergeCell ref="A60:A61"/>
    <mergeCell ref="C60:C61"/>
    <mergeCell ref="E60:E61"/>
    <mergeCell ref="A62:A63"/>
    <mergeCell ref="C62:C63"/>
    <mergeCell ref="E62:E63"/>
    <mergeCell ref="A68:A69"/>
    <mergeCell ref="C68:C69"/>
    <mergeCell ref="E68:E69"/>
    <mergeCell ref="D5:D6"/>
    <mergeCell ref="C7:C8"/>
    <mergeCell ref="A7:A8"/>
    <mergeCell ref="A74:A75"/>
    <mergeCell ref="C74:C75"/>
    <mergeCell ref="E74:E75"/>
    <mergeCell ref="A64:A65"/>
    <mergeCell ref="C64:C65"/>
    <mergeCell ref="E64:E65"/>
    <mergeCell ref="A66:A67"/>
    <mergeCell ref="A70:A71"/>
    <mergeCell ref="C70:C71"/>
    <mergeCell ref="E70:E71"/>
    <mergeCell ref="A72:A73"/>
    <mergeCell ref="C72:C73"/>
    <mergeCell ref="E72:E73"/>
    <mergeCell ref="D72:D73"/>
    <mergeCell ref="C76:C77"/>
    <mergeCell ref="E76:E77"/>
    <mergeCell ref="D76:D77"/>
    <mergeCell ref="E66:E67"/>
    <mergeCell ref="D38:D39"/>
    <mergeCell ref="D40:D41"/>
    <mergeCell ref="D42:D43"/>
    <mergeCell ref="D60:D61"/>
    <mergeCell ref="D64:D65"/>
    <mergeCell ref="D66:D67"/>
    <mergeCell ref="D74:D75"/>
    <mergeCell ref="D18:D19"/>
    <mergeCell ref="D20:D21"/>
    <mergeCell ref="D56:D57"/>
    <mergeCell ref="D58:D59"/>
    <mergeCell ref="D62:D63"/>
    <mergeCell ref="J70:J71"/>
    <mergeCell ref="J72:J73"/>
    <mergeCell ref="J60:J61"/>
    <mergeCell ref="D12:D13"/>
    <mergeCell ref="D68:D69"/>
    <mergeCell ref="D70:D71"/>
    <mergeCell ref="J64:J65"/>
    <mergeCell ref="J48:J49"/>
    <mergeCell ref="J50:J51"/>
    <mergeCell ref="J44:J45"/>
    <mergeCell ref="J74:J75"/>
    <mergeCell ref="D44:D45"/>
    <mergeCell ref="D22:D23"/>
    <mergeCell ref="J62:J63"/>
    <mergeCell ref="J56:J57"/>
    <mergeCell ref="J76:J77"/>
    <mergeCell ref="J66:J67"/>
    <mergeCell ref="J68:J69"/>
    <mergeCell ref="D46:D47"/>
    <mergeCell ref="D48:D49"/>
    <mergeCell ref="J54:J55"/>
    <mergeCell ref="I20:I21"/>
    <mergeCell ref="I22:I23"/>
    <mergeCell ref="D26:D27"/>
    <mergeCell ref="D28:D29"/>
    <mergeCell ref="D30:D31"/>
    <mergeCell ref="J46:J47"/>
    <mergeCell ref="J40:J41"/>
    <mergeCell ref="J42:J43"/>
    <mergeCell ref="J38:J39"/>
    <mergeCell ref="F38:F39"/>
    <mergeCell ref="F40:F41"/>
    <mergeCell ref="F42:F43"/>
    <mergeCell ref="F56:F57"/>
    <mergeCell ref="F58:F59"/>
    <mergeCell ref="J30:J31"/>
    <mergeCell ref="J32:J33"/>
    <mergeCell ref="J36:J37"/>
    <mergeCell ref="J58:J59"/>
    <mergeCell ref="J52:J53"/>
    <mergeCell ref="F19:F20"/>
    <mergeCell ref="F21:F22"/>
    <mergeCell ref="F24:F25"/>
    <mergeCell ref="F52:F53"/>
    <mergeCell ref="F54:F55"/>
    <mergeCell ref="F44:F45"/>
    <mergeCell ref="F46:F47"/>
    <mergeCell ref="F48:F49"/>
    <mergeCell ref="F50:F51"/>
    <mergeCell ref="F36:F37"/>
    <mergeCell ref="F76:F77"/>
    <mergeCell ref="F68:F69"/>
    <mergeCell ref="F70:F71"/>
    <mergeCell ref="F72:F73"/>
    <mergeCell ref="F74:F75"/>
    <mergeCell ref="F60:F61"/>
    <mergeCell ref="F62:F63"/>
    <mergeCell ref="F64:F65"/>
    <mergeCell ref="F66:F67"/>
    <mergeCell ref="F16:F18"/>
    <mergeCell ref="H76:H77"/>
    <mergeCell ref="I76:I77"/>
    <mergeCell ref="I68:I69"/>
    <mergeCell ref="H68:H69"/>
    <mergeCell ref="H66:H67"/>
    <mergeCell ref="I66:I67"/>
    <mergeCell ref="H62:H63"/>
    <mergeCell ref="I62:I63"/>
    <mergeCell ref="H64:H65"/>
    <mergeCell ref="I60:I61"/>
    <mergeCell ref="H60:H61"/>
    <mergeCell ref="H54:H55"/>
    <mergeCell ref="I54:I55"/>
    <mergeCell ref="I56:I57"/>
    <mergeCell ref="H56:H57"/>
    <mergeCell ref="H58:H59"/>
    <mergeCell ref="I58:I59"/>
    <mergeCell ref="I24:I25"/>
    <mergeCell ref="I26:I27"/>
    <mergeCell ref="I28:I29"/>
    <mergeCell ref="H28:H29"/>
    <mergeCell ref="I32:I33"/>
    <mergeCell ref="I34:I35"/>
    <mergeCell ref="I30:I31"/>
    <mergeCell ref="H30:H31"/>
    <mergeCell ref="H24:H25"/>
    <mergeCell ref="I36:I37"/>
    <mergeCell ref="I38:I39"/>
    <mergeCell ref="I40:I41"/>
    <mergeCell ref="H38:H39"/>
    <mergeCell ref="H40:H41"/>
    <mergeCell ref="I44:I45"/>
    <mergeCell ref="H44:H45"/>
    <mergeCell ref="I42:I43"/>
    <mergeCell ref="H42:H43"/>
    <mergeCell ref="H46:H47"/>
    <mergeCell ref="I52:I53"/>
    <mergeCell ref="I50:I51"/>
    <mergeCell ref="H50:H51"/>
    <mergeCell ref="H52:H53"/>
    <mergeCell ref="I48:I49"/>
    <mergeCell ref="H48:H49"/>
    <mergeCell ref="F79:F80"/>
    <mergeCell ref="H79:H80"/>
    <mergeCell ref="I79:I80"/>
    <mergeCell ref="I16:I17"/>
    <mergeCell ref="H16:H17"/>
    <mergeCell ref="H70:H71"/>
    <mergeCell ref="I72:I73"/>
    <mergeCell ref="H72:H73"/>
    <mergeCell ref="I70:I71"/>
    <mergeCell ref="I46:I47"/>
    <mergeCell ref="J79:J80"/>
    <mergeCell ref="G79:G80"/>
    <mergeCell ref="K79:K80"/>
    <mergeCell ref="I74:I75"/>
    <mergeCell ref="H74:H75"/>
    <mergeCell ref="A79:A80"/>
    <mergeCell ref="B79:B80"/>
    <mergeCell ref="C79:C80"/>
    <mergeCell ref="D79:D80"/>
    <mergeCell ref="E79:E80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5.421875" style="22" customWidth="1"/>
    <col min="2" max="2" width="19.7109375" style="23" customWidth="1"/>
    <col min="3" max="3" width="22.00390625" style="22" customWidth="1"/>
    <col min="4" max="4" width="22.00390625" style="23" customWidth="1"/>
    <col min="5" max="5" width="24.140625" style="22" customWidth="1"/>
    <col min="6" max="6" width="17.140625" style="22" customWidth="1"/>
    <col min="7" max="7" width="18.140625" style="24" customWidth="1"/>
    <col min="8" max="8" width="17.8515625" style="22" customWidth="1"/>
    <col min="9" max="9" width="16.00390625" style="22" customWidth="1"/>
    <col min="10" max="10" width="20.140625" style="22" customWidth="1"/>
    <col min="11" max="11" width="16.57421875" style="22" customWidth="1"/>
    <col min="12" max="12" width="17.7109375" style="22" customWidth="1"/>
    <col min="13" max="16384" width="9.140625" style="22" customWidth="1"/>
  </cols>
  <sheetData>
    <row r="1" spans="1:11" ht="94.5" customHeight="1">
      <c r="A1" s="169" t="s">
        <v>434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4.25" thickBot="1">
      <c r="A2" s="33"/>
    </row>
    <row r="3" spans="1:12" ht="23.25" customHeight="1" thickBot="1">
      <c r="A3" s="34"/>
      <c r="B3" s="171" t="s">
        <v>168</v>
      </c>
      <c r="C3" s="172"/>
      <c r="D3" s="172"/>
      <c r="E3" s="172"/>
      <c r="F3" s="172"/>
      <c r="G3" s="172"/>
      <c r="H3" s="172"/>
      <c r="I3" s="172"/>
      <c r="J3" s="172"/>
      <c r="K3" s="172"/>
      <c r="L3" s="25"/>
    </row>
    <row r="4" spans="1:12" ht="21" customHeight="1" thickBot="1">
      <c r="A4" s="35"/>
      <c r="B4" s="173" t="s">
        <v>170</v>
      </c>
      <c r="C4" s="173"/>
      <c r="D4" s="173"/>
      <c r="E4" s="173"/>
      <c r="F4" s="173"/>
      <c r="G4" s="173"/>
      <c r="H4" s="173"/>
      <c r="I4" s="173"/>
      <c r="J4" s="173"/>
      <c r="K4" s="173"/>
      <c r="L4" s="26"/>
    </row>
    <row r="5" spans="1:12" ht="146.25" customHeight="1" thickBot="1">
      <c r="A5" s="36" t="s">
        <v>0</v>
      </c>
      <c r="B5" s="37" t="s">
        <v>25</v>
      </c>
      <c r="C5" s="37" t="s">
        <v>27</v>
      </c>
      <c r="D5" s="38" t="s">
        <v>28</v>
      </c>
      <c r="E5" s="38" t="s">
        <v>26</v>
      </c>
      <c r="F5" s="38" t="s">
        <v>59</v>
      </c>
      <c r="G5" s="38" t="s">
        <v>207</v>
      </c>
      <c r="H5" s="38" t="s">
        <v>42</v>
      </c>
      <c r="I5" s="38" t="s">
        <v>29</v>
      </c>
      <c r="J5" s="38" t="s">
        <v>30</v>
      </c>
      <c r="K5" s="38" t="s">
        <v>31</v>
      </c>
      <c r="L5" s="39" t="s">
        <v>32</v>
      </c>
    </row>
    <row r="6" spans="1:12" ht="14.25" customHeight="1" thickBot="1">
      <c r="A6" s="40">
        <v>1</v>
      </c>
      <c r="B6" s="41">
        <f aca="true" t="shared" si="0" ref="B6:L6">A6+1</f>
        <v>2</v>
      </c>
      <c r="C6" s="41">
        <f t="shared" si="0"/>
        <v>3</v>
      </c>
      <c r="D6" s="41">
        <f t="shared" si="0"/>
        <v>4</v>
      </c>
      <c r="E6" s="41">
        <f t="shared" si="0"/>
        <v>5</v>
      </c>
      <c r="F6" s="41">
        <f t="shared" si="0"/>
        <v>6</v>
      </c>
      <c r="G6" s="41">
        <f t="shared" si="0"/>
        <v>7</v>
      </c>
      <c r="H6" s="41">
        <f t="shared" si="0"/>
        <v>8</v>
      </c>
      <c r="I6" s="41">
        <f t="shared" si="0"/>
        <v>9</v>
      </c>
      <c r="J6" s="41">
        <f t="shared" si="0"/>
        <v>10</v>
      </c>
      <c r="K6" s="41">
        <f t="shared" si="0"/>
        <v>11</v>
      </c>
      <c r="L6" s="42">
        <f t="shared" si="0"/>
        <v>12</v>
      </c>
    </row>
    <row r="7" spans="1:12" s="27" customFormat="1" ht="165">
      <c r="A7" s="43">
        <v>1</v>
      </c>
      <c r="B7" s="44" t="s">
        <v>6</v>
      </c>
      <c r="C7" s="44" t="s">
        <v>7</v>
      </c>
      <c r="D7" s="44" t="s">
        <v>8</v>
      </c>
      <c r="E7" s="44" t="s">
        <v>41</v>
      </c>
      <c r="F7" s="45" t="s">
        <v>63</v>
      </c>
      <c r="G7" s="46">
        <v>0</v>
      </c>
      <c r="H7" s="46">
        <v>2583486.94</v>
      </c>
      <c r="I7" s="44" t="s">
        <v>50</v>
      </c>
      <c r="J7" s="44" t="s">
        <v>51</v>
      </c>
      <c r="K7" s="44" t="s">
        <v>45</v>
      </c>
      <c r="L7" s="44"/>
    </row>
    <row r="8" spans="1:12" s="27" customFormat="1" ht="110.25" customHeight="1" thickBot="1">
      <c r="A8" s="34">
        <f>1+A7</f>
        <v>2</v>
      </c>
      <c r="B8" s="47" t="s">
        <v>34</v>
      </c>
      <c r="C8" s="29" t="s">
        <v>9</v>
      </c>
      <c r="D8" s="29" t="s">
        <v>11</v>
      </c>
      <c r="E8" s="48" t="s">
        <v>10</v>
      </c>
      <c r="F8" s="28" t="s">
        <v>64</v>
      </c>
      <c r="G8" s="49">
        <v>0</v>
      </c>
      <c r="H8" s="49">
        <v>86967.8</v>
      </c>
      <c r="I8" s="29" t="s">
        <v>53</v>
      </c>
      <c r="J8" s="29" t="s">
        <v>52</v>
      </c>
      <c r="K8" s="29" t="s">
        <v>45</v>
      </c>
      <c r="L8" s="29"/>
    </row>
    <row r="9" spans="1:12" s="27" customFormat="1" ht="165.75" thickBot="1">
      <c r="A9" s="34">
        <f>1+A8</f>
        <v>3</v>
      </c>
      <c r="B9" s="29" t="s">
        <v>18</v>
      </c>
      <c r="C9" s="29" t="s">
        <v>19</v>
      </c>
      <c r="D9" s="29" t="s">
        <v>21</v>
      </c>
      <c r="E9" s="29" t="s">
        <v>20</v>
      </c>
      <c r="F9" s="47" t="s">
        <v>66</v>
      </c>
      <c r="G9" s="49">
        <f>3864039-1808370</f>
        <v>2055669</v>
      </c>
      <c r="H9" s="49"/>
      <c r="I9" s="29" t="s">
        <v>55</v>
      </c>
      <c r="J9" s="29" t="s">
        <v>56</v>
      </c>
      <c r="K9" s="29" t="s">
        <v>45</v>
      </c>
      <c r="L9" s="29"/>
    </row>
    <row r="10" spans="1:12" s="27" customFormat="1" ht="165.75" thickBot="1">
      <c r="A10" s="43">
        <f>1+A9</f>
        <v>4</v>
      </c>
      <c r="B10" s="65" t="s">
        <v>182</v>
      </c>
      <c r="C10" s="65" t="s">
        <v>19</v>
      </c>
      <c r="D10" s="66" t="s">
        <v>21</v>
      </c>
      <c r="E10" s="65" t="s">
        <v>183</v>
      </c>
      <c r="F10" s="67" t="s">
        <v>66</v>
      </c>
      <c r="G10" s="68">
        <f>3864039-1808370</f>
        <v>2055669</v>
      </c>
      <c r="H10" s="68"/>
      <c r="I10" s="66" t="s">
        <v>55</v>
      </c>
      <c r="J10" s="66" t="s">
        <v>56</v>
      </c>
      <c r="K10" s="65" t="s">
        <v>45</v>
      </c>
      <c r="L10" s="65"/>
    </row>
    <row r="11" spans="1:12" s="27" customFormat="1" ht="25.5" customHeight="1" thickBot="1">
      <c r="A11" s="69"/>
      <c r="B11" s="172" t="s">
        <v>169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70"/>
    </row>
    <row r="12" spans="1:12" s="27" customFormat="1" ht="168.75" customHeight="1" thickBot="1">
      <c r="A12" s="71" t="s">
        <v>199</v>
      </c>
      <c r="B12" s="72" t="s">
        <v>25</v>
      </c>
      <c r="C12" s="72" t="s">
        <v>26</v>
      </c>
      <c r="D12" s="72" t="s">
        <v>27</v>
      </c>
      <c r="E12" s="72" t="s">
        <v>28</v>
      </c>
      <c r="F12" s="72" t="s">
        <v>200</v>
      </c>
      <c r="G12" s="72" t="s">
        <v>179</v>
      </c>
      <c r="H12" s="72" t="s">
        <v>201</v>
      </c>
      <c r="I12" s="72" t="s">
        <v>29</v>
      </c>
      <c r="J12" s="72" t="s">
        <v>202</v>
      </c>
      <c r="K12" s="73"/>
      <c r="L12" s="74"/>
    </row>
    <row r="13" spans="1:12" s="27" customFormat="1" ht="17.25" customHeight="1" thickBot="1">
      <c r="A13" s="40">
        <v>1</v>
      </c>
      <c r="B13" s="75">
        <f aca="true" t="shared" si="1" ref="B13:L13">1+A13</f>
        <v>2</v>
      </c>
      <c r="C13" s="75">
        <f t="shared" si="1"/>
        <v>3</v>
      </c>
      <c r="D13" s="75">
        <f t="shared" si="1"/>
        <v>4</v>
      </c>
      <c r="E13" s="75">
        <f t="shared" si="1"/>
        <v>5</v>
      </c>
      <c r="F13" s="75">
        <f t="shared" si="1"/>
        <v>6</v>
      </c>
      <c r="G13" s="75">
        <f t="shared" si="1"/>
        <v>7</v>
      </c>
      <c r="H13" s="75">
        <f t="shared" si="1"/>
        <v>8</v>
      </c>
      <c r="I13" s="75">
        <f t="shared" si="1"/>
        <v>9</v>
      </c>
      <c r="J13" s="75">
        <f t="shared" si="1"/>
        <v>10</v>
      </c>
      <c r="K13" s="75">
        <f t="shared" si="1"/>
        <v>11</v>
      </c>
      <c r="L13" s="76">
        <f t="shared" si="1"/>
        <v>12</v>
      </c>
    </row>
    <row r="14" spans="1:12" ht="108" customHeight="1" thickBot="1">
      <c r="A14" s="43">
        <v>1</v>
      </c>
      <c r="B14" s="44" t="s">
        <v>38</v>
      </c>
      <c r="C14" s="44" t="s">
        <v>1</v>
      </c>
      <c r="D14" s="44" t="s">
        <v>3</v>
      </c>
      <c r="E14" s="44" t="s">
        <v>2</v>
      </c>
      <c r="F14" s="44" t="s">
        <v>60</v>
      </c>
      <c r="G14" s="46">
        <f>13583954.4-163007</f>
        <v>13420947.4</v>
      </c>
      <c r="H14" s="46">
        <v>13583954.4</v>
      </c>
      <c r="I14" s="44" t="s">
        <v>43</v>
      </c>
      <c r="J14" s="44" t="s">
        <v>44</v>
      </c>
      <c r="K14" s="44" t="s">
        <v>45</v>
      </c>
      <c r="L14" s="44"/>
    </row>
    <row r="15" spans="1:12" s="27" customFormat="1" ht="100.5" customHeight="1" thickBot="1">
      <c r="A15" s="35">
        <f aca="true" t="shared" si="2" ref="A15:A49">1+A14</f>
        <v>2</v>
      </c>
      <c r="B15" s="29" t="s">
        <v>33</v>
      </c>
      <c r="C15" s="29" t="s">
        <v>4</v>
      </c>
      <c r="D15" s="47" t="s">
        <v>5</v>
      </c>
      <c r="E15" s="29" t="s">
        <v>40</v>
      </c>
      <c r="F15" s="29" t="s">
        <v>61</v>
      </c>
      <c r="G15" s="49">
        <f>540606-16218.18</f>
        <v>524387.82</v>
      </c>
      <c r="H15" s="49">
        <v>540606</v>
      </c>
      <c r="I15" s="29" t="s">
        <v>48</v>
      </c>
      <c r="J15" s="29" t="s">
        <v>49</v>
      </c>
      <c r="K15" s="29" t="s">
        <v>45</v>
      </c>
      <c r="L15" s="29"/>
    </row>
    <row r="16" spans="1:12" s="27" customFormat="1" ht="113.25" customHeight="1" thickBot="1">
      <c r="A16" s="35">
        <f t="shared" si="2"/>
        <v>3</v>
      </c>
      <c r="B16" s="29" t="s">
        <v>35</v>
      </c>
      <c r="C16" s="29" t="s">
        <v>12</v>
      </c>
      <c r="D16" s="29" t="s">
        <v>36</v>
      </c>
      <c r="E16" s="29" t="s">
        <v>10</v>
      </c>
      <c r="F16" s="29" t="s">
        <v>62</v>
      </c>
      <c r="G16" s="50">
        <f>8202837.76-590604.32</f>
        <v>7612233.4399999995</v>
      </c>
      <c r="H16" s="50">
        <v>8202837.76</v>
      </c>
      <c r="I16" s="51">
        <v>41351</v>
      </c>
      <c r="J16" s="29" t="s">
        <v>54</v>
      </c>
      <c r="K16" s="29" t="s">
        <v>45</v>
      </c>
      <c r="L16" s="29"/>
    </row>
    <row r="17" spans="1:12" s="27" customFormat="1" ht="110.25" customHeight="1" thickBot="1">
      <c r="A17" s="35">
        <f t="shared" si="2"/>
        <v>4</v>
      </c>
      <c r="B17" s="29" t="s">
        <v>37</v>
      </c>
      <c r="C17" s="29" t="s">
        <v>13</v>
      </c>
      <c r="D17" s="29" t="s">
        <v>15</v>
      </c>
      <c r="E17" s="29" t="s">
        <v>14</v>
      </c>
      <c r="F17" s="29" t="s">
        <v>65</v>
      </c>
      <c r="G17" s="49">
        <f>5725400-583990.8</f>
        <v>5141409.2</v>
      </c>
      <c r="H17" s="49">
        <v>22886440.85</v>
      </c>
      <c r="I17" s="29" t="s">
        <v>46</v>
      </c>
      <c r="J17" s="29" t="s">
        <v>47</v>
      </c>
      <c r="K17" s="29" t="s">
        <v>45</v>
      </c>
      <c r="L17" s="29"/>
    </row>
    <row r="18" spans="1:12" s="27" customFormat="1" ht="165.75" thickBot="1">
      <c r="A18" s="35">
        <f t="shared" si="2"/>
        <v>5</v>
      </c>
      <c r="B18" s="29" t="s">
        <v>166</v>
      </c>
      <c r="C18" s="29" t="s">
        <v>69</v>
      </c>
      <c r="D18" s="29" t="s">
        <v>70</v>
      </c>
      <c r="E18" s="29" t="s">
        <v>71</v>
      </c>
      <c r="F18" s="29" t="s">
        <v>68</v>
      </c>
      <c r="G18" s="49">
        <f>8727076.56-209449.84</f>
        <v>8517626.72</v>
      </c>
      <c r="H18" s="49">
        <v>35041.32</v>
      </c>
      <c r="I18" s="29" t="s">
        <v>72</v>
      </c>
      <c r="J18" s="29" t="s">
        <v>73</v>
      </c>
      <c r="K18" s="29" t="s">
        <v>45</v>
      </c>
      <c r="L18" s="29"/>
    </row>
    <row r="19" spans="1:12" s="27" customFormat="1" ht="126" customHeight="1" thickBot="1">
      <c r="A19" s="35">
        <f t="shared" si="2"/>
        <v>6</v>
      </c>
      <c r="B19" s="29" t="s">
        <v>166</v>
      </c>
      <c r="C19" s="29" t="s">
        <v>75</v>
      </c>
      <c r="D19" s="29" t="s">
        <v>76</v>
      </c>
      <c r="E19" s="29" t="s">
        <v>71</v>
      </c>
      <c r="F19" s="29" t="s">
        <v>68</v>
      </c>
      <c r="G19" s="49">
        <f>8727076.56-209449.84</f>
        <v>8517626.72</v>
      </c>
      <c r="H19" s="49">
        <v>36765.75</v>
      </c>
      <c r="I19" s="29" t="s">
        <v>72</v>
      </c>
      <c r="J19" s="29" t="s">
        <v>77</v>
      </c>
      <c r="K19" s="29" t="s">
        <v>45</v>
      </c>
      <c r="L19" s="29"/>
    </row>
    <row r="20" spans="1:12" s="27" customFormat="1" ht="133.5" customHeight="1" thickBot="1">
      <c r="A20" s="35">
        <f t="shared" si="2"/>
        <v>7</v>
      </c>
      <c r="B20" s="29" t="s">
        <v>166</v>
      </c>
      <c r="C20" s="29" t="s">
        <v>78</v>
      </c>
      <c r="D20" s="29" t="s">
        <v>79</v>
      </c>
      <c r="E20" s="29" t="s">
        <v>71</v>
      </c>
      <c r="F20" s="29" t="s">
        <v>68</v>
      </c>
      <c r="G20" s="49">
        <f>8727076.56-209449.84</f>
        <v>8517626.72</v>
      </c>
      <c r="H20" s="49" t="s">
        <v>80</v>
      </c>
      <c r="I20" s="29" t="s">
        <v>72</v>
      </c>
      <c r="J20" s="29" t="s">
        <v>81</v>
      </c>
      <c r="K20" s="29" t="s">
        <v>45</v>
      </c>
      <c r="L20" s="29"/>
    </row>
    <row r="21" spans="1:12" s="27" customFormat="1" ht="126" customHeight="1" thickBot="1">
      <c r="A21" s="35">
        <f t="shared" si="2"/>
        <v>8</v>
      </c>
      <c r="B21" s="29" t="s">
        <v>166</v>
      </c>
      <c r="C21" s="29" t="s">
        <v>82</v>
      </c>
      <c r="D21" s="29" t="s">
        <v>83</v>
      </c>
      <c r="E21" s="29" t="s">
        <v>71</v>
      </c>
      <c r="F21" s="29"/>
      <c r="G21" s="49"/>
      <c r="H21" s="49">
        <v>40424.7</v>
      </c>
      <c r="I21" s="29" t="s">
        <v>72</v>
      </c>
      <c r="J21" s="29" t="s">
        <v>84</v>
      </c>
      <c r="K21" s="29" t="s">
        <v>45</v>
      </c>
      <c r="L21" s="29"/>
    </row>
    <row r="22" spans="1:12" s="27" customFormat="1" ht="127.5" customHeight="1" thickBot="1">
      <c r="A22" s="35">
        <f t="shared" si="2"/>
        <v>9</v>
      </c>
      <c r="B22" s="29" t="s">
        <v>166</v>
      </c>
      <c r="C22" s="29" t="s">
        <v>85</v>
      </c>
      <c r="D22" s="29" t="s">
        <v>86</v>
      </c>
      <c r="E22" s="29" t="s">
        <v>71</v>
      </c>
      <c r="F22" s="29" t="s">
        <v>68</v>
      </c>
      <c r="G22" s="49">
        <f aca="true" t="shared" si="3" ref="G22:G49">8727076.56-209449.84</f>
        <v>8517626.72</v>
      </c>
      <c r="H22" s="49">
        <v>37820.43</v>
      </c>
      <c r="I22" s="29" t="s">
        <v>72</v>
      </c>
      <c r="J22" s="29" t="s">
        <v>87</v>
      </c>
      <c r="K22" s="29" t="s">
        <v>45</v>
      </c>
      <c r="L22" s="29"/>
    </row>
    <row r="23" spans="1:12" s="27" customFormat="1" ht="143.25" customHeight="1" thickBot="1">
      <c r="A23" s="35">
        <f t="shared" si="2"/>
        <v>10</v>
      </c>
      <c r="B23" s="29" t="s">
        <v>166</v>
      </c>
      <c r="C23" s="29" t="s">
        <v>88</v>
      </c>
      <c r="D23" s="29" t="s">
        <v>89</v>
      </c>
      <c r="E23" s="29" t="s">
        <v>71</v>
      </c>
      <c r="F23" s="29" t="s">
        <v>68</v>
      </c>
      <c r="G23" s="49">
        <f t="shared" si="3"/>
        <v>8517626.72</v>
      </c>
      <c r="H23" s="49">
        <v>35351.52</v>
      </c>
      <c r="I23" s="29" t="s">
        <v>72</v>
      </c>
      <c r="J23" s="29" t="s">
        <v>90</v>
      </c>
      <c r="K23" s="29" t="s">
        <v>45</v>
      </c>
      <c r="L23" s="29"/>
    </row>
    <row r="24" spans="1:12" s="27" customFormat="1" ht="134.25" customHeight="1" thickBot="1">
      <c r="A24" s="35">
        <f t="shared" si="2"/>
        <v>11</v>
      </c>
      <c r="B24" s="29" t="s">
        <v>166</v>
      </c>
      <c r="C24" s="29" t="s">
        <v>91</v>
      </c>
      <c r="D24" s="29" t="s">
        <v>92</v>
      </c>
      <c r="E24" s="29" t="s">
        <v>71</v>
      </c>
      <c r="F24" s="29" t="s">
        <v>68</v>
      </c>
      <c r="G24" s="49">
        <f t="shared" si="3"/>
        <v>8517626.72</v>
      </c>
      <c r="H24" s="49">
        <v>40524.81</v>
      </c>
      <c r="I24" s="29" t="s">
        <v>72</v>
      </c>
      <c r="J24" s="29" t="s">
        <v>93</v>
      </c>
      <c r="K24" s="29" t="s">
        <v>45</v>
      </c>
      <c r="L24" s="29"/>
    </row>
    <row r="25" spans="1:12" s="27" customFormat="1" ht="143.25" customHeight="1" thickBot="1">
      <c r="A25" s="35">
        <f t="shared" si="2"/>
        <v>12</v>
      </c>
      <c r="B25" s="29" t="s">
        <v>166</v>
      </c>
      <c r="C25" s="29" t="s">
        <v>94</v>
      </c>
      <c r="D25" s="29" t="s">
        <v>95</v>
      </c>
      <c r="E25" s="29" t="s">
        <v>71</v>
      </c>
      <c r="F25" s="29" t="s">
        <v>68</v>
      </c>
      <c r="G25" s="49">
        <f t="shared" si="3"/>
        <v>8517626.72</v>
      </c>
      <c r="H25" s="49">
        <v>42315.51</v>
      </c>
      <c r="I25" s="29" t="s">
        <v>72</v>
      </c>
      <c r="J25" s="29" t="s">
        <v>96</v>
      </c>
      <c r="K25" s="29" t="s">
        <v>45</v>
      </c>
      <c r="L25" s="29"/>
    </row>
    <row r="26" spans="1:12" s="27" customFormat="1" ht="132.75" customHeight="1" thickBot="1">
      <c r="A26" s="35">
        <f t="shared" si="2"/>
        <v>13</v>
      </c>
      <c r="B26" s="29" t="s">
        <v>166</v>
      </c>
      <c r="C26" s="29" t="s">
        <v>97</v>
      </c>
      <c r="D26" s="29" t="s">
        <v>98</v>
      </c>
      <c r="E26" s="29" t="s">
        <v>71</v>
      </c>
      <c r="F26" s="29" t="s">
        <v>68</v>
      </c>
      <c r="G26" s="49">
        <f t="shared" si="3"/>
        <v>8517626.72</v>
      </c>
      <c r="H26" s="49">
        <v>38110.89</v>
      </c>
      <c r="I26" s="29" t="s">
        <v>72</v>
      </c>
      <c r="J26" s="29" t="s">
        <v>99</v>
      </c>
      <c r="K26" s="29" t="s">
        <v>45</v>
      </c>
      <c r="L26" s="29"/>
    </row>
    <row r="27" spans="1:12" s="27" customFormat="1" ht="134.25" customHeight="1" thickBot="1">
      <c r="A27" s="35">
        <f t="shared" si="2"/>
        <v>14</v>
      </c>
      <c r="B27" s="29" t="s">
        <v>166</v>
      </c>
      <c r="C27" s="29" t="s">
        <v>100</v>
      </c>
      <c r="D27" s="29" t="s">
        <v>101</v>
      </c>
      <c r="E27" s="29" t="s">
        <v>71</v>
      </c>
      <c r="F27" s="29" t="s">
        <v>68</v>
      </c>
      <c r="G27" s="49">
        <f t="shared" si="3"/>
        <v>8517626.72</v>
      </c>
      <c r="H27" s="49">
        <v>38631.18</v>
      </c>
      <c r="I27" s="29" t="s">
        <v>72</v>
      </c>
      <c r="J27" s="29" t="s">
        <v>102</v>
      </c>
      <c r="K27" s="29" t="s">
        <v>45</v>
      </c>
      <c r="L27" s="29"/>
    </row>
    <row r="28" spans="1:12" s="27" customFormat="1" ht="129.75" customHeight="1" thickBot="1">
      <c r="A28" s="35">
        <f t="shared" si="2"/>
        <v>15</v>
      </c>
      <c r="B28" s="29" t="s">
        <v>166</v>
      </c>
      <c r="C28" s="29" t="s">
        <v>103</v>
      </c>
      <c r="D28" s="29" t="s">
        <v>104</v>
      </c>
      <c r="E28" s="29" t="s">
        <v>71</v>
      </c>
      <c r="F28" s="29" t="s">
        <v>68</v>
      </c>
      <c r="G28" s="49">
        <f t="shared" si="3"/>
        <v>8517626.72</v>
      </c>
      <c r="H28" s="49">
        <v>35785.8</v>
      </c>
      <c r="I28" s="29" t="s">
        <v>72</v>
      </c>
      <c r="J28" s="29" t="s">
        <v>105</v>
      </c>
      <c r="K28" s="29" t="s">
        <v>45</v>
      </c>
      <c r="L28" s="29"/>
    </row>
    <row r="29" spans="1:12" s="27" customFormat="1" ht="127.5" customHeight="1" thickBot="1">
      <c r="A29" s="35">
        <f t="shared" si="2"/>
        <v>16</v>
      </c>
      <c r="B29" s="29" t="s">
        <v>166</v>
      </c>
      <c r="C29" s="29" t="s">
        <v>106</v>
      </c>
      <c r="D29" s="29" t="s">
        <v>107</v>
      </c>
      <c r="E29" s="29" t="s">
        <v>71</v>
      </c>
      <c r="F29" s="29" t="s">
        <v>68</v>
      </c>
      <c r="G29" s="49">
        <f t="shared" si="3"/>
        <v>8517626.72</v>
      </c>
      <c r="H29" s="49">
        <v>37864.14</v>
      </c>
      <c r="I29" s="29" t="s">
        <v>72</v>
      </c>
      <c r="J29" s="29" t="s">
        <v>108</v>
      </c>
      <c r="K29" s="29" t="s">
        <v>45</v>
      </c>
      <c r="L29" s="29"/>
    </row>
    <row r="30" spans="1:12" s="27" customFormat="1" ht="107.25" customHeight="1" thickBot="1">
      <c r="A30" s="35">
        <f t="shared" si="2"/>
        <v>17</v>
      </c>
      <c r="B30" s="29" t="s">
        <v>166</v>
      </c>
      <c r="C30" s="29" t="s">
        <v>109</v>
      </c>
      <c r="D30" s="29" t="s">
        <v>110</v>
      </c>
      <c r="E30" s="29" t="s">
        <v>71</v>
      </c>
      <c r="F30" s="29" t="s">
        <v>68</v>
      </c>
      <c r="G30" s="49">
        <f t="shared" si="3"/>
        <v>8517626.72</v>
      </c>
      <c r="H30" s="49">
        <v>37847.22</v>
      </c>
      <c r="I30" s="29" t="s">
        <v>72</v>
      </c>
      <c r="J30" s="29" t="s">
        <v>111</v>
      </c>
      <c r="K30" s="29" t="s">
        <v>45</v>
      </c>
      <c r="L30" s="29"/>
    </row>
    <row r="31" spans="1:12" s="27" customFormat="1" ht="134.25" customHeight="1" thickBot="1">
      <c r="A31" s="35">
        <f t="shared" si="2"/>
        <v>18</v>
      </c>
      <c r="B31" s="29" t="s">
        <v>166</v>
      </c>
      <c r="C31" s="29" t="s">
        <v>112</v>
      </c>
      <c r="D31" s="29" t="s">
        <v>113</v>
      </c>
      <c r="E31" s="29" t="s">
        <v>71</v>
      </c>
      <c r="F31" s="29" t="s">
        <v>68</v>
      </c>
      <c r="G31" s="49">
        <f t="shared" si="3"/>
        <v>8517626.72</v>
      </c>
      <c r="H31" s="49">
        <v>36824.97</v>
      </c>
      <c r="I31" s="29" t="s">
        <v>72</v>
      </c>
      <c r="J31" s="29" t="s">
        <v>114</v>
      </c>
      <c r="K31" s="29" t="s">
        <v>45</v>
      </c>
      <c r="L31" s="29"/>
    </row>
    <row r="32" spans="1:12" s="27" customFormat="1" ht="107.25" customHeight="1" thickBot="1">
      <c r="A32" s="35">
        <f t="shared" si="2"/>
        <v>19</v>
      </c>
      <c r="B32" s="29" t="s">
        <v>166</v>
      </c>
      <c r="C32" s="29" t="s">
        <v>115</v>
      </c>
      <c r="D32" s="29" t="s">
        <v>116</v>
      </c>
      <c r="E32" s="29" t="s">
        <v>71</v>
      </c>
      <c r="F32" s="29" t="s">
        <v>68</v>
      </c>
      <c r="G32" s="49">
        <f t="shared" si="3"/>
        <v>8517626.72</v>
      </c>
      <c r="H32" s="49">
        <v>39127.5</v>
      </c>
      <c r="I32" s="29" t="s">
        <v>72</v>
      </c>
      <c r="J32" s="29" t="s">
        <v>117</v>
      </c>
      <c r="K32" s="29" t="s">
        <v>45</v>
      </c>
      <c r="L32" s="29"/>
    </row>
    <row r="33" spans="1:12" s="27" customFormat="1" ht="128.25" customHeight="1" thickBot="1">
      <c r="A33" s="35">
        <f t="shared" si="2"/>
        <v>20</v>
      </c>
      <c r="B33" s="29" t="s">
        <v>166</v>
      </c>
      <c r="C33" s="29" t="s">
        <v>118</v>
      </c>
      <c r="D33" s="29" t="s">
        <v>119</v>
      </c>
      <c r="E33" s="29" t="s">
        <v>71</v>
      </c>
      <c r="F33" s="29" t="s">
        <v>68</v>
      </c>
      <c r="G33" s="49">
        <f t="shared" si="3"/>
        <v>8517626.72</v>
      </c>
      <c r="H33" s="49">
        <v>35368.44</v>
      </c>
      <c r="I33" s="29" t="s">
        <v>72</v>
      </c>
      <c r="J33" s="29" t="s">
        <v>120</v>
      </c>
      <c r="K33" s="29" t="s">
        <v>45</v>
      </c>
      <c r="L33" s="29"/>
    </row>
    <row r="34" spans="1:12" s="27" customFormat="1" ht="96.75" customHeight="1" thickBot="1">
      <c r="A34" s="35">
        <f t="shared" si="2"/>
        <v>21</v>
      </c>
      <c r="B34" s="29" t="s">
        <v>74</v>
      </c>
      <c r="C34" s="29" t="s">
        <v>121</v>
      </c>
      <c r="D34" s="29" t="s">
        <v>122</v>
      </c>
      <c r="E34" s="29" t="s">
        <v>71</v>
      </c>
      <c r="F34" s="29" t="s">
        <v>68</v>
      </c>
      <c r="G34" s="49">
        <f t="shared" si="3"/>
        <v>8517626.72</v>
      </c>
      <c r="H34" s="49" t="s">
        <v>123</v>
      </c>
      <c r="I34" s="29" t="s">
        <v>72</v>
      </c>
      <c r="J34" s="29" t="s">
        <v>124</v>
      </c>
      <c r="K34" s="29" t="s">
        <v>45</v>
      </c>
      <c r="L34" s="29"/>
    </row>
    <row r="35" spans="1:12" s="27" customFormat="1" ht="111.75" customHeight="1" thickBot="1">
      <c r="A35" s="35">
        <f t="shared" si="2"/>
        <v>22</v>
      </c>
      <c r="B35" s="29" t="s">
        <v>166</v>
      </c>
      <c r="C35" s="29" t="s">
        <v>125</v>
      </c>
      <c r="D35" s="29" t="s">
        <v>126</v>
      </c>
      <c r="E35" s="29" t="s">
        <v>71</v>
      </c>
      <c r="F35" s="29" t="s">
        <v>68</v>
      </c>
      <c r="G35" s="49">
        <f t="shared" si="3"/>
        <v>8517626.72</v>
      </c>
      <c r="H35" s="49">
        <v>37824.66</v>
      </c>
      <c r="I35" s="29" t="s">
        <v>72</v>
      </c>
      <c r="J35" s="29" t="s">
        <v>127</v>
      </c>
      <c r="K35" s="29" t="s">
        <v>45</v>
      </c>
      <c r="L35" s="29"/>
    </row>
    <row r="36" spans="1:12" s="27" customFormat="1" ht="130.5" customHeight="1" thickBot="1">
      <c r="A36" s="35">
        <f t="shared" si="2"/>
        <v>23</v>
      </c>
      <c r="B36" s="29" t="s">
        <v>166</v>
      </c>
      <c r="C36" s="29" t="s">
        <v>128</v>
      </c>
      <c r="D36" s="29" t="s">
        <v>129</v>
      </c>
      <c r="E36" s="29" t="s">
        <v>71</v>
      </c>
      <c r="F36" s="29" t="s">
        <v>68</v>
      </c>
      <c r="G36" s="49">
        <f t="shared" si="3"/>
        <v>8517626.72</v>
      </c>
      <c r="H36" s="49">
        <v>39518.07</v>
      </c>
      <c r="I36" s="29" t="s">
        <v>72</v>
      </c>
      <c r="J36" s="29" t="s">
        <v>130</v>
      </c>
      <c r="K36" s="29" t="s">
        <v>45</v>
      </c>
      <c r="L36" s="29"/>
    </row>
    <row r="37" spans="1:12" s="27" customFormat="1" ht="130.5" customHeight="1" thickBot="1">
      <c r="A37" s="35">
        <f t="shared" si="2"/>
        <v>24</v>
      </c>
      <c r="B37" s="29" t="s">
        <v>166</v>
      </c>
      <c r="C37" s="29" t="s">
        <v>131</v>
      </c>
      <c r="D37" s="29" t="s">
        <v>132</v>
      </c>
      <c r="E37" s="29" t="s">
        <v>71</v>
      </c>
      <c r="F37" s="29" t="s">
        <v>68</v>
      </c>
      <c r="G37" s="49">
        <f t="shared" si="3"/>
        <v>8517626.72</v>
      </c>
      <c r="H37" s="49">
        <v>41552.7</v>
      </c>
      <c r="I37" s="29" t="s">
        <v>72</v>
      </c>
      <c r="J37" s="29" t="s">
        <v>133</v>
      </c>
      <c r="K37" s="29" t="s">
        <v>45</v>
      </c>
      <c r="L37" s="29"/>
    </row>
    <row r="38" spans="1:12" s="27" customFormat="1" ht="123" customHeight="1" thickBot="1">
      <c r="A38" s="35">
        <f t="shared" si="2"/>
        <v>25</v>
      </c>
      <c r="B38" s="29" t="s">
        <v>166</v>
      </c>
      <c r="C38" s="29" t="s">
        <v>134</v>
      </c>
      <c r="D38" s="29" t="s">
        <v>136</v>
      </c>
      <c r="E38" s="29" t="s">
        <v>71</v>
      </c>
      <c r="F38" s="29" t="s">
        <v>68</v>
      </c>
      <c r="G38" s="49">
        <f t="shared" si="3"/>
        <v>8517626.72</v>
      </c>
      <c r="H38" s="49">
        <v>41150.85</v>
      </c>
      <c r="I38" s="29" t="s">
        <v>72</v>
      </c>
      <c r="J38" s="29" t="s">
        <v>135</v>
      </c>
      <c r="K38" s="29" t="s">
        <v>45</v>
      </c>
      <c r="L38" s="29"/>
    </row>
    <row r="39" spans="1:12" s="27" customFormat="1" ht="125.25" customHeight="1" thickBot="1">
      <c r="A39" s="35">
        <f t="shared" si="2"/>
        <v>26</v>
      </c>
      <c r="B39" s="29" t="s">
        <v>166</v>
      </c>
      <c r="C39" s="29" t="s">
        <v>137</v>
      </c>
      <c r="D39" s="29" t="s">
        <v>138</v>
      </c>
      <c r="E39" s="29" t="s">
        <v>71</v>
      </c>
      <c r="F39" s="29" t="s">
        <v>68</v>
      </c>
      <c r="G39" s="49">
        <f t="shared" si="3"/>
        <v>8517626.72</v>
      </c>
      <c r="H39" s="49">
        <v>37835.94</v>
      </c>
      <c r="I39" s="29" t="s">
        <v>72</v>
      </c>
      <c r="J39" s="29" t="s">
        <v>139</v>
      </c>
      <c r="K39" s="29" t="s">
        <v>45</v>
      </c>
      <c r="L39" s="29"/>
    </row>
    <row r="40" spans="1:12" s="27" customFormat="1" ht="130.5" customHeight="1" thickBot="1">
      <c r="A40" s="35">
        <f t="shared" si="2"/>
        <v>27</v>
      </c>
      <c r="B40" s="29" t="s">
        <v>166</v>
      </c>
      <c r="C40" s="29" t="s">
        <v>140</v>
      </c>
      <c r="D40" s="29" t="s">
        <v>141</v>
      </c>
      <c r="E40" s="29" t="s">
        <v>71</v>
      </c>
      <c r="F40" s="29" t="s">
        <v>68</v>
      </c>
      <c r="G40" s="49">
        <f t="shared" si="3"/>
        <v>8517626.72</v>
      </c>
      <c r="H40" s="49">
        <v>35716.71</v>
      </c>
      <c r="I40" s="29" t="s">
        <v>72</v>
      </c>
      <c r="J40" s="29" t="s">
        <v>142</v>
      </c>
      <c r="K40" s="29" t="s">
        <v>45</v>
      </c>
      <c r="L40" s="29"/>
    </row>
    <row r="41" spans="1:12" s="27" customFormat="1" ht="127.5" customHeight="1" thickBot="1">
      <c r="A41" s="35">
        <f t="shared" si="2"/>
        <v>28</v>
      </c>
      <c r="B41" s="29" t="s">
        <v>166</v>
      </c>
      <c r="C41" s="29" t="s">
        <v>143</v>
      </c>
      <c r="D41" s="29" t="s">
        <v>86</v>
      </c>
      <c r="E41" s="29" t="s">
        <v>71</v>
      </c>
      <c r="F41" s="29" t="s">
        <v>68</v>
      </c>
      <c r="G41" s="49">
        <f t="shared" si="3"/>
        <v>8517626.72</v>
      </c>
      <c r="H41" s="49">
        <v>37820.43</v>
      </c>
      <c r="I41" s="29" t="s">
        <v>72</v>
      </c>
      <c r="J41" s="29" t="s">
        <v>144</v>
      </c>
      <c r="K41" s="29" t="s">
        <v>45</v>
      </c>
      <c r="L41" s="29"/>
    </row>
    <row r="42" spans="1:12" s="27" customFormat="1" ht="133.5" customHeight="1" thickBot="1">
      <c r="A42" s="35">
        <f t="shared" si="2"/>
        <v>29</v>
      </c>
      <c r="B42" s="29" t="s">
        <v>166</v>
      </c>
      <c r="C42" s="29" t="s">
        <v>145</v>
      </c>
      <c r="D42" s="29" t="s">
        <v>146</v>
      </c>
      <c r="E42" s="29" t="s">
        <v>71</v>
      </c>
      <c r="F42" s="29" t="s">
        <v>68</v>
      </c>
      <c r="G42" s="49">
        <f t="shared" si="3"/>
        <v>8517626.72</v>
      </c>
      <c r="H42" s="49">
        <v>37799.28</v>
      </c>
      <c r="I42" s="29" t="s">
        <v>72</v>
      </c>
      <c r="J42" s="29" t="s">
        <v>147</v>
      </c>
      <c r="K42" s="29" t="s">
        <v>45</v>
      </c>
      <c r="L42" s="29"/>
    </row>
    <row r="43" spans="1:12" s="27" customFormat="1" ht="131.25" customHeight="1" thickBot="1">
      <c r="A43" s="35">
        <f t="shared" si="2"/>
        <v>30</v>
      </c>
      <c r="B43" s="29" t="s">
        <v>167</v>
      </c>
      <c r="C43" s="29" t="s">
        <v>148</v>
      </c>
      <c r="D43" s="29" t="s">
        <v>149</v>
      </c>
      <c r="E43" s="29" t="s">
        <v>71</v>
      </c>
      <c r="F43" s="29" t="s">
        <v>68</v>
      </c>
      <c r="G43" s="49">
        <f t="shared" si="3"/>
        <v>8517626.72</v>
      </c>
      <c r="H43" s="49">
        <v>39784.56</v>
      </c>
      <c r="I43" s="29" t="s">
        <v>72</v>
      </c>
      <c r="J43" s="29" t="s">
        <v>150</v>
      </c>
      <c r="K43" s="29" t="s">
        <v>45</v>
      </c>
      <c r="L43" s="29"/>
    </row>
    <row r="44" spans="1:12" s="27" customFormat="1" ht="132.75" customHeight="1" thickBot="1">
      <c r="A44" s="35">
        <f t="shared" si="2"/>
        <v>31</v>
      </c>
      <c r="B44" s="29" t="s">
        <v>166</v>
      </c>
      <c r="C44" s="29" t="s">
        <v>151</v>
      </c>
      <c r="D44" s="29" t="s">
        <v>152</v>
      </c>
      <c r="E44" s="29" t="s">
        <v>71</v>
      </c>
      <c r="F44" s="29" t="s">
        <v>68</v>
      </c>
      <c r="G44" s="49">
        <f t="shared" si="3"/>
        <v>8517626.72</v>
      </c>
      <c r="H44" s="49">
        <v>35689.92</v>
      </c>
      <c r="I44" s="29" t="s">
        <v>72</v>
      </c>
      <c r="J44" s="29" t="s">
        <v>153</v>
      </c>
      <c r="K44" s="29" t="s">
        <v>45</v>
      </c>
      <c r="L44" s="29"/>
    </row>
    <row r="45" spans="1:12" s="27" customFormat="1" ht="130.5" customHeight="1" thickBot="1">
      <c r="A45" s="35">
        <f t="shared" si="2"/>
        <v>32</v>
      </c>
      <c r="B45" s="29" t="s">
        <v>166</v>
      </c>
      <c r="C45" s="29" t="s">
        <v>154</v>
      </c>
      <c r="D45" s="29" t="s">
        <v>95</v>
      </c>
      <c r="E45" s="29" t="s">
        <v>71</v>
      </c>
      <c r="F45" s="29" t="s">
        <v>68</v>
      </c>
      <c r="G45" s="49">
        <f t="shared" si="3"/>
        <v>8517626.72</v>
      </c>
      <c r="H45" s="49">
        <v>42315.51</v>
      </c>
      <c r="I45" s="29" t="s">
        <v>72</v>
      </c>
      <c r="J45" s="29" t="s">
        <v>155</v>
      </c>
      <c r="K45" s="29" t="s">
        <v>45</v>
      </c>
      <c r="L45" s="29"/>
    </row>
    <row r="46" spans="1:12" s="27" customFormat="1" ht="129.75" customHeight="1" thickBot="1">
      <c r="A46" s="35">
        <f t="shared" si="2"/>
        <v>33</v>
      </c>
      <c r="B46" s="29" t="s">
        <v>166</v>
      </c>
      <c r="C46" s="29" t="s">
        <v>156</v>
      </c>
      <c r="D46" s="29" t="s">
        <v>157</v>
      </c>
      <c r="E46" s="29" t="s">
        <v>71</v>
      </c>
      <c r="F46" s="29" t="s">
        <v>68</v>
      </c>
      <c r="G46" s="49">
        <f t="shared" si="3"/>
        <v>8517626.72</v>
      </c>
      <c r="H46" s="49">
        <v>39519.48</v>
      </c>
      <c r="I46" s="29" t="s">
        <v>72</v>
      </c>
      <c r="J46" s="29" t="s">
        <v>158</v>
      </c>
      <c r="K46" s="29" t="s">
        <v>45</v>
      </c>
      <c r="L46" s="29"/>
    </row>
    <row r="47" spans="1:12" s="27" customFormat="1" ht="133.5" customHeight="1" thickBot="1">
      <c r="A47" s="35">
        <f t="shared" si="2"/>
        <v>34</v>
      </c>
      <c r="B47" s="29" t="s">
        <v>166</v>
      </c>
      <c r="C47" s="29" t="s">
        <v>159</v>
      </c>
      <c r="D47" s="29" t="s">
        <v>160</v>
      </c>
      <c r="E47" s="29" t="s">
        <v>71</v>
      </c>
      <c r="F47" s="29" t="s">
        <v>68</v>
      </c>
      <c r="G47" s="49">
        <f t="shared" si="3"/>
        <v>8517626.72</v>
      </c>
      <c r="H47" s="49">
        <v>40355.61</v>
      </c>
      <c r="I47" s="29" t="s">
        <v>72</v>
      </c>
      <c r="J47" s="29" t="s">
        <v>161</v>
      </c>
      <c r="K47" s="29" t="s">
        <v>45</v>
      </c>
      <c r="L47" s="29"/>
    </row>
    <row r="48" spans="1:12" s="27" customFormat="1" ht="129.75" customHeight="1" thickBot="1">
      <c r="A48" s="35">
        <f t="shared" si="2"/>
        <v>35</v>
      </c>
      <c r="B48" s="29" t="s">
        <v>166</v>
      </c>
      <c r="C48" s="29" t="s">
        <v>162</v>
      </c>
      <c r="D48" s="29" t="s">
        <v>163</v>
      </c>
      <c r="E48" s="29" t="s">
        <v>71</v>
      </c>
      <c r="F48" s="29" t="s">
        <v>68</v>
      </c>
      <c r="G48" s="49">
        <f t="shared" si="3"/>
        <v>8517626.72</v>
      </c>
      <c r="H48" s="49">
        <v>36930.72</v>
      </c>
      <c r="I48" s="29" t="s">
        <v>72</v>
      </c>
      <c r="J48" s="29" t="s">
        <v>164</v>
      </c>
      <c r="K48" s="29" t="s">
        <v>45</v>
      </c>
      <c r="L48" s="29"/>
    </row>
    <row r="49" spans="1:12" s="27" customFormat="1" ht="165">
      <c r="A49" s="35">
        <f t="shared" si="2"/>
        <v>36</v>
      </c>
      <c r="B49" s="29" t="s">
        <v>39</v>
      </c>
      <c r="C49" s="29" t="s">
        <v>22</v>
      </c>
      <c r="D49" s="29" t="s">
        <v>24</v>
      </c>
      <c r="E49" s="29" t="s">
        <v>23</v>
      </c>
      <c r="F49" s="29" t="s">
        <v>67</v>
      </c>
      <c r="G49" s="49">
        <f t="shared" si="3"/>
        <v>8517626.72</v>
      </c>
      <c r="H49" s="49"/>
      <c r="I49" s="29" t="s">
        <v>57</v>
      </c>
      <c r="J49" s="29" t="s">
        <v>58</v>
      </c>
      <c r="K49" s="29" t="s">
        <v>45</v>
      </c>
      <c r="L49" s="29"/>
    </row>
    <row r="50" spans="1:12" s="27" customFormat="1" ht="14.25" thickBot="1">
      <c r="A50" s="30"/>
      <c r="B50" s="174" t="s">
        <v>171</v>
      </c>
      <c r="C50" s="174"/>
      <c r="D50" s="174"/>
      <c r="E50" s="174"/>
      <c r="F50" s="174"/>
      <c r="G50" s="174"/>
      <c r="H50" s="174"/>
      <c r="I50" s="174"/>
      <c r="J50" s="174"/>
      <c r="K50" s="174"/>
      <c r="L50" s="28"/>
    </row>
    <row r="51" spans="1:12" ht="132" customHeight="1" thickBot="1">
      <c r="A51" s="52" t="s">
        <v>199</v>
      </c>
      <c r="B51" s="53" t="s">
        <v>25</v>
      </c>
      <c r="C51" s="53" t="s">
        <v>26</v>
      </c>
      <c r="D51" s="53" t="s">
        <v>301</v>
      </c>
      <c r="E51" s="53" t="s">
        <v>28</v>
      </c>
      <c r="F51" s="53" t="s">
        <v>200</v>
      </c>
      <c r="G51" s="53" t="s">
        <v>179</v>
      </c>
      <c r="H51" s="53" t="s">
        <v>201</v>
      </c>
      <c r="I51" s="53" t="s">
        <v>29</v>
      </c>
      <c r="J51" s="53" t="s">
        <v>202</v>
      </c>
      <c r="K51" s="53" t="s">
        <v>31</v>
      </c>
      <c r="L51" s="53" t="s">
        <v>203</v>
      </c>
    </row>
    <row r="52" spans="1:14" ht="165">
      <c r="A52" s="22">
        <v>1</v>
      </c>
      <c r="B52" s="29" t="s">
        <v>298</v>
      </c>
      <c r="C52" s="29" t="s">
        <v>23</v>
      </c>
      <c r="D52" s="29" t="s">
        <v>294</v>
      </c>
      <c r="E52" s="29" t="s">
        <v>295</v>
      </c>
      <c r="F52" s="29" t="s">
        <v>297</v>
      </c>
      <c r="G52" s="29">
        <v>127920</v>
      </c>
      <c r="H52" s="29">
        <v>4931360.98</v>
      </c>
      <c r="I52" s="29"/>
      <c r="J52" s="29" t="s">
        <v>296</v>
      </c>
      <c r="K52" s="29" t="s">
        <v>45</v>
      </c>
      <c r="L52" s="32"/>
      <c r="N52" s="22" t="s">
        <v>296</v>
      </c>
    </row>
    <row r="53" spans="1:12" ht="165">
      <c r="A53" s="22">
        <v>2</v>
      </c>
      <c r="B53" s="29" t="s">
        <v>299</v>
      </c>
      <c r="C53" s="29" t="s">
        <v>300</v>
      </c>
      <c r="D53" s="29" t="s">
        <v>302</v>
      </c>
      <c r="E53" s="29" t="s">
        <v>303</v>
      </c>
      <c r="F53" s="29" t="s">
        <v>304</v>
      </c>
      <c r="G53" s="29">
        <v>39000</v>
      </c>
      <c r="H53" s="29"/>
      <c r="I53" s="29"/>
      <c r="J53" s="29" t="s">
        <v>308</v>
      </c>
      <c r="K53" s="29" t="s">
        <v>45</v>
      </c>
      <c r="L53" s="29"/>
    </row>
    <row r="54" spans="1:12" ht="165">
      <c r="A54" s="22">
        <v>3</v>
      </c>
      <c r="B54" s="29" t="s">
        <v>305</v>
      </c>
      <c r="C54" s="29" t="s">
        <v>307</v>
      </c>
      <c r="D54" s="29" t="s">
        <v>306</v>
      </c>
      <c r="E54" s="29"/>
      <c r="F54" s="29">
        <v>24240</v>
      </c>
      <c r="G54" s="29">
        <v>24240</v>
      </c>
      <c r="H54" s="29">
        <v>24240</v>
      </c>
      <c r="I54" s="29"/>
      <c r="J54" s="29" t="s">
        <v>308</v>
      </c>
      <c r="K54" s="29" t="s">
        <v>45</v>
      </c>
      <c r="L54" s="29"/>
    </row>
    <row r="55" spans="2:7" ht="57">
      <c r="B55" s="106" t="s">
        <v>347</v>
      </c>
      <c r="G55" s="107">
        <v>592000</v>
      </c>
    </row>
    <row r="56" spans="1:12" s="27" customFormat="1" ht="14.25" thickBot="1">
      <c r="A56" s="30"/>
      <c r="B56" s="174" t="s">
        <v>172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28"/>
    </row>
    <row r="57" spans="1:12" ht="136.5" customHeight="1" thickBot="1">
      <c r="A57" s="52" t="s">
        <v>199</v>
      </c>
      <c r="B57" s="53" t="s">
        <v>25</v>
      </c>
      <c r="C57" s="53" t="s">
        <v>26</v>
      </c>
      <c r="D57" s="53" t="s">
        <v>232</v>
      </c>
      <c r="E57" s="53" t="s">
        <v>28</v>
      </c>
      <c r="F57" s="53" t="s">
        <v>200</v>
      </c>
      <c r="G57" s="53" t="s">
        <v>179</v>
      </c>
      <c r="H57" s="53" t="s">
        <v>201</v>
      </c>
      <c r="I57" s="53" t="s">
        <v>29</v>
      </c>
      <c r="J57" s="53" t="s">
        <v>202</v>
      </c>
      <c r="K57" s="53" t="s">
        <v>31</v>
      </c>
      <c r="L57" s="53" t="s">
        <v>203</v>
      </c>
    </row>
    <row r="58" spans="1:12" ht="20.25" customHeight="1">
      <c r="A58" s="54">
        <v>1</v>
      </c>
      <c r="B58" s="55">
        <f aca="true" t="shared" si="4" ref="B58:L58">A58+1</f>
        <v>2</v>
      </c>
      <c r="C58" s="55">
        <f t="shared" si="4"/>
        <v>3</v>
      </c>
      <c r="D58" s="55">
        <f t="shared" si="4"/>
        <v>4</v>
      </c>
      <c r="E58" s="55">
        <f t="shared" si="4"/>
        <v>5</v>
      </c>
      <c r="F58" s="55">
        <f t="shared" si="4"/>
        <v>6</v>
      </c>
      <c r="G58" s="55">
        <f t="shared" si="4"/>
        <v>7</v>
      </c>
      <c r="H58" s="55">
        <f t="shared" si="4"/>
        <v>8</v>
      </c>
      <c r="I58" s="55">
        <f t="shared" si="4"/>
        <v>9</v>
      </c>
      <c r="J58" s="55">
        <f t="shared" si="4"/>
        <v>10</v>
      </c>
      <c r="K58" s="55">
        <f t="shared" si="4"/>
        <v>11</v>
      </c>
      <c r="L58" s="55">
        <f t="shared" si="4"/>
        <v>12</v>
      </c>
    </row>
    <row r="59" spans="1:12" ht="41.25">
      <c r="A59" s="22">
        <v>1</v>
      </c>
      <c r="B59" s="29" t="s">
        <v>208</v>
      </c>
      <c r="C59" s="29" t="s">
        <v>217</v>
      </c>
      <c r="D59" s="29" t="s">
        <v>209</v>
      </c>
      <c r="E59" s="47" t="s">
        <v>225</v>
      </c>
      <c r="F59" s="29">
        <v>103.2</v>
      </c>
      <c r="G59" s="29">
        <v>85.1</v>
      </c>
      <c r="H59" s="47"/>
      <c r="I59" s="47"/>
      <c r="J59" s="47"/>
      <c r="K59" s="47"/>
      <c r="L59" s="29" t="s">
        <v>233</v>
      </c>
    </row>
    <row r="60" spans="1:12" ht="41.25">
      <c r="A60" s="22">
        <f aca="true" t="shared" si="5" ref="A60:A81">1+A59</f>
        <v>2</v>
      </c>
      <c r="B60" s="29" t="s">
        <v>208</v>
      </c>
      <c r="C60" s="29" t="s">
        <v>218</v>
      </c>
      <c r="D60" s="29" t="s">
        <v>210</v>
      </c>
      <c r="E60" s="47" t="s">
        <v>226</v>
      </c>
      <c r="F60" s="29">
        <v>115.1</v>
      </c>
      <c r="G60" s="29">
        <v>90.6</v>
      </c>
      <c r="H60" s="47"/>
      <c r="I60" s="47"/>
      <c r="J60" s="47"/>
      <c r="K60" s="47"/>
      <c r="L60" s="29" t="s">
        <v>233</v>
      </c>
    </row>
    <row r="61" spans="1:12" ht="41.25">
      <c r="A61" s="22">
        <f t="shared" si="5"/>
        <v>3</v>
      </c>
      <c r="B61" s="29" t="s">
        <v>208</v>
      </c>
      <c r="C61" s="29" t="s">
        <v>219</v>
      </c>
      <c r="D61" s="29" t="s">
        <v>211</v>
      </c>
      <c r="E61" s="47" t="s">
        <v>227</v>
      </c>
      <c r="F61" s="29">
        <v>250.4</v>
      </c>
      <c r="G61" s="29">
        <v>201.2</v>
      </c>
      <c r="H61" s="47"/>
      <c r="I61" s="47"/>
      <c r="J61" s="47"/>
      <c r="K61" s="47"/>
      <c r="L61" s="29" t="s">
        <v>233</v>
      </c>
    </row>
    <row r="62" spans="1:12" ht="41.25">
      <c r="A62" s="22">
        <f t="shared" si="5"/>
        <v>4</v>
      </c>
      <c r="B62" s="29" t="s">
        <v>208</v>
      </c>
      <c r="C62" s="29" t="s">
        <v>220</v>
      </c>
      <c r="D62" s="29" t="s">
        <v>212</v>
      </c>
      <c r="E62" s="47" t="s">
        <v>228</v>
      </c>
      <c r="F62" s="29">
        <v>125.6</v>
      </c>
      <c r="G62" s="29">
        <v>110.2</v>
      </c>
      <c r="H62" s="47"/>
      <c r="I62" s="47"/>
      <c r="J62" s="47"/>
      <c r="K62" s="47"/>
      <c r="L62" s="29" t="s">
        <v>233</v>
      </c>
    </row>
    <row r="63" spans="1:12" ht="41.25">
      <c r="A63" s="22">
        <f t="shared" si="5"/>
        <v>5</v>
      </c>
      <c r="B63" s="29" t="s">
        <v>208</v>
      </c>
      <c r="C63" s="29" t="s">
        <v>221</v>
      </c>
      <c r="D63" s="29" t="s">
        <v>213</v>
      </c>
      <c r="E63" s="47" t="s">
        <v>229</v>
      </c>
      <c r="F63" s="29">
        <v>221.5</v>
      </c>
      <c r="G63" s="29">
        <v>201.4</v>
      </c>
      <c r="H63" s="47"/>
      <c r="I63" s="47"/>
      <c r="J63" s="47"/>
      <c r="K63" s="47"/>
      <c r="L63" s="29" t="s">
        <v>233</v>
      </c>
    </row>
    <row r="64" spans="1:12" ht="41.25">
      <c r="A64" s="22">
        <f t="shared" si="5"/>
        <v>6</v>
      </c>
      <c r="B64" s="29" t="s">
        <v>208</v>
      </c>
      <c r="C64" s="29" t="s">
        <v>223</v>
      </c>
      <c r="D64" s="29" t="s">
        <v>214</v>
      </c>
      <c r="E64" s="47" t="s">
        <v>229</v>
      </c>
      <c r="F64" s="29">
        <v>211.4</v>
      </c>
      <c r="G64" s="29">
        <v>198</v>
      </c>
      <c r="H64" s="47"/>
      <c r="I64" s="47"/>
      <c r="J64" s="47"/>
      <c r="K64" s="47"/>
      <c r="L64" s="29" t="s">
        <v>233</v>
      </c>
    </row>
    <row r="65" spans="1:12" ht="41.25">
      <c r="A65" s="22">
        <f t="shared" si="5"/>
        <v>7</v>
      </c>
      <c r="B65" s="29" t="s">
        <v>208</v>
      </c>
      <c r="C65" s="29" t="s">
        <v>224</v>
      </c>
      <c r="D65" s="29" t="s">
        <v>215</v>
      </c>
      <c r="E65" s="47" t="s">
        <v>231</v>
      </c>
      <c r="F65" s="29">
        <v>65.1</v>
      </c>
      <c r="G65" s="29">
        <v>53.2</v>
      </c>
      <c r="H65" s="47"/>
      <c r="I65" s="47"/>
      <c r="J65" s="47"/>
      <c r="K65" s="47"/>
      <c r="L65" s="29" t="s">
        <v>233</v>
      </c>
    </row>
    <row r="66" spans="1:12" ht="41.25">
      <c r="A66" s="22">
        <f t="shared" si="5"/>
        <v>8</v>
      </c>
      <c r="B66" s="29" t="s">
        <v>208</v>
      </c>
      <c r="C66" s="29" t="s">
        <v>222</v>
      </c>
      <c r="D66" s="29" t="s">
        <v>216</v>
      </c>
      <c r="E66" s="47" t="s">
        <v>230</v>
      </c>
      <c r="F66" s="29">
        <v>236.2</v>
      </c>
      <c r="G66" s="29">
        <v>201.5</v>
      </c>
      <c r="H66" s="47"/>
      <c r="I66" s="47"/>
      <c r="J66" s="47"/>
      <c r="K66" s="47"/>
      <c r="L66" s="29" t="s">
        <v>233</v>
      </c>
    </row>
    <row r="67" spans="1:12" ht="41.25">
      <c r="A67" s="22">
        <f t="shared" si="5"/>
        <v>9</v>
      </c>
      <c r="B67" s="29" t="s">
        <v>208</v>
      </c>
      <c r="C67" s="64" t="s">
        <v>276</v>
      </c>
      <c r="D67" s="29" t="s">
        <v>234</v>
      </c>
      <c r="E67" s="47" t="s">
        <v>249</v>
      </c>
      <c r="F67" s="29">
        <v>326.3</v>
      </c>
      <c r="G67" s="29">
        <v>295.7</v>
      </c>
      <c r="H67" s="47"/>
      <c r="I67" s="47"/>
      <c r="J67" s="47"/>
      <c r="K67" s="47"/>
      <c r="L67" s="29" t="s">
        <v>233</v>
      </c>
    </row>
    <row r="68" spans="1:12" ht="41.25">
      <c r="A68" s="22">
        <f t="shared" si="5"/>
        <v>10</v>
      </c>
      <c r="B68" s="29" t="s">
        <v>208</v>
      </c>
      <c r="C68" s="29" t="s">
        <v>242</v>
      </c>
      <c r="D68" s="29" t="s">
        <v>235</v>
      </c>
      <c r="E68" s="47" t="s">
        <v>250</v>
      </c>
      <c r="F68" s="29">
        <v>348.1</v>
      </c>
      <c r="G68" s="29">
        <v>305.3</v>
      </c>
      <c r="H68" s="47"/>
      <c r="I68" s="47"/>
      <c r="J68" s="47"/>
      <c r="K68" s="47"/>
      <c r="L68" s="29" t="s">
        <v>233</v>
      </c>
    </row>
    <row r="69" spans="1:12" ht="41.25">
      <c r="A69" s="22">
        <f t="shared" si="5"/>
        <v>11</v>
      </c>
      <c r="B69" s="29" t="s">
        <v>208</v>
      </c>
      <c r="C69" s="64" t="s">
        <v>277</v>
      </c>
      <c r="D69" s="29" t="s">
        <v>236</v>
      </c>
      <c r="E69" s="63" t="s">
        <v>251</v>
      </c>
      <c r="F69" s="29">
        <v>124.3</v>
      </c>
      <c r="G69" s="29">
        <v>101.6</v>
      </c>
      <c r="H69" s="47"/>
      <c r="I69" s="47"/>
      <c r="J69" s="47"/>
      <c r="K69" s="47"/>
      <c r="L69" s="29" t="s">
        <v>233</v>
      </c>
    </row>
    <row r="70" spans="1:12" ht="41.25">
      <c r="A70" s="22">
        <f t="shared" si="5"/>
        <v>12</v>
      </c>
      <c r="B70" s="29" t="s">
        <v>208</v>
      </c>
      <c r="C70" s="29" t="s">
        <v>243</v>
      </c>
      <c r="D70" s="29" t="s">
        <v>237</v>
      </c>
      <c r="E70" s="63" t="s">
        <v>252</v>
      </c>
      <c r="F70" s="29">
        <v>210.5</v>
      </c>
      <c r="G70" s="29">
        <v>103.4</v>
      </c>
      <c r="H70" s="47"/>
      <c r="I70" s="47"/>
      <c r="J70" s="47"/>
      <c r="K70" s="47"/>
      <c r="L70" s="29" t="s">
        <v>233</v>
      </c>
    </row>
    <row r="71" spans="1:12" ht="41.25">
      <c r="A71" s="22">
        <f t="shared" si="5"/>
        <v>13</v>
      </c>
      <c r="B71" s="29" t="s">
        <v>208</v>
      </c>
      <c r="C71" s="29" t="s">
        <v>244</v>
      </c>
      <c r="D71" s="29" t="s">
        <v>238</v>
      </c>
      <c r="E71" s="63" t="s">
        <v>253</v>
      </c>
      <c r="F71" s="29">
        <v>201.8</v>
      </c>
      <c r="G71" s="29">
        <v>189.6</v>
      </c>
      <c r="H71" s="47"/>
      <c r="I71" s="47"/>
      <c r="J71" s="47"/>
      <c r="K71" s="47"/>
      <c r="L71" s="29" t="s">
        <v>233</v>
      </c>
    </row>
    <row r="72" spans="1:12" ht="29.25" customHeight="1">
      <c r="A72" s="22">
        <f t="shared" si="5"/>
        <v>14</v>
      </c>
      <c r="B72" s="29" t="s">
        <v>208</v>
      </c>
      <c r="C72" s="29" t="s">
        <v>245</v>
      </c>
      <c r="D72" s="29" t="s">
        <v>239</v>
      </c>
      <c r="E72" s="63" t="s">
        <v>254</v>
      </c>
      <c r="F72" s="29">
        <v>235.3</v>
      </c>
      <c r="G72" s="29">
        <v>211.8</v>
      </c>
      <c r="H72" s="47"/>
      <c r="I72" s="47"/>
      <c r="J72" s="47"/>
      <c r="K72" s="47"/>
      <c r="L72" s="29" t="s">
        <v>233</v>
      </c>
    </row>
    <row r="73" spans="1:12" ht="69">
      <c r="A73" s="22">
        <f t="shared" si="5"/>
        <v>15</v>
      </c>
      <c r="B73" s="29" t="s">
        <v>208</v>
      </c>
      <c r="C73" s="29" t="s">
        <v>246</v>
      </c>
      <c r="D73" s="29" t="s">
        <v>240</v>
      </c>
      <c r="E73" s="63" t="s">
        <v>255</v>
      </c>
      <c r="F73" s="29">
        <v>171.5</v>
      </c>
      <c r="G73" s="29">
        <v>136.3</v>
      </c>
      <c r="H73" s="47"/>
      <c r="I73" s="47"/>
      <c r="J73" s="47"/>
      <c r="K73" s="47"/>
      <c r="L73" s="29" t="s">
        <v>233</v>
      </c>
    </row>
    <row r="74" spans="1:12" ht="41.25">
      <c r="A74" s="22">
        <f t="shared" si="5"/>
        <v>16</v>
      </c>
      <c r="B74" s="29" t="s">
        <v>208</v>
      </c>
      <c r="C74" s="29" t="s">
        <v>247</v>
      </c>
      <c r="D74" s="29" t="s">
        <v>239</v>
      </c>
      <c r="E74" s="63" t="s">
        <v>256</v>
      </c>
      <c r="F74" s="29">
        <v>205.3</v>
      </c>
      <c r="G74" s="29">
        <v>186.5</v>
      </c>
      <c r="H74" s="47"/>
      <c r="I74" s="47"/>
      <c r="J74" s="47"/>
      <c r="K74" s="47"/>
      <c r="L74" s="29" t="s">
        <v>233</v>
      </c>
    </row>
    <row r="75" spans="1:12" ht="41.25">
      <c r="A75" s="22">
        <f t="shared" si="5"/>
        <v>17</v>
      </c>
      <c r="B75" s="29" t="s">
        <v>208</v>
      </c>
      <c r="C75" s="29" t="s">
        <v>248</v>
      </c>
      <c r="D75" s="29" t="s">
        <v>241</v>
      </c>
      <c r="E75" s="63" t="s">
        <v>257</v>
      </c>
      <c r="F75" s="29">
        <v>89.5</v>
      </c>
      <c r="G75" s="29">
        <v>78.4</v>
      </c>
      <c r="H75" s="47"/>
      <c r="I75" s="47"/>
      <c r="J75" s="47"/>
      <c r="K75" s="47"/>
      <c r="L75" s="29" t="s">
        <v>233</v>
      </c>
    </row>
    <row r="76" spans="1:12" ht="41.25">
      <c r="A76" s="22">
        <f t="shared" si="5"/>
        <v>18</v>
      </c>
      <c r="B76" s="29" t="s">
        <v>208</v>
      </c>
      <c r="C76" s="29" t="s">
        <v>264</v>
      </c>
      <c r="D76" s="29" t="s">
        <v>258</v>
      </c>
      <c r="E76" s="63" t="s">
        <v>270</v>
      </c>
      <c r="F76" s="29">
        <v>173.9</v>
      </c>
      <c r="G76" s="29">
        <v>145.4</v>
      </c>
      <c r="H76" s="47"/>
      <c r="I76" s="47"/>
      <c r="J76" s="47"/>
      <c r="K76" s="47"/>
      <c r="L76" s="29" t="s">
        <v>233</v>
      </c>
    </row>
    <row r="77" spans="1:12" ht="41.25">
      <c r="A77" s="22">
        <f t="shared" si="5"/>
        <v>19</v>
      </c>
      <c r="B77" s="29" t="s">
        <v>208</v>
      </c>
      <c r="C77" s="29" t="s">
        <v>265</v>
      </c>
      <c r="D77" s="29" t="s">
        <v>259</v>
      </c>
      <c r="E77" s="63" t="s">
        <v>271</v>
      </c>
      <c r="F77" s="29">
        <v>63.5</v>
      </c>
      <c r="G77" s="29">
        <v>58.6</v>
      </c>
      <c r="H77" s="47"/>
      <c r="I77" s="47"/>
      <c r="J77" s="47"/>
      <c r="K77" s="47"/>
      <c r="L77" s="29" t="s">
        <v>233</v>
      </c>
    </row>
    <row r="78" spans="1:12" ht="41.25">
      <c r="A78" s="22">
        <f t="shared" si="5"/>
        <v>20</v>
      </c>
      <c r="B78" s="29" t="s">
        <v>208</v>
      </c>
      <c r="C78" s="29" t="s">
        <v>266</v>
      </c>
      <c r="D78" s="29" t="s">
        <v>260</v>
      </c>
      <c r="E78" s="63" t="s">
        <v>272</v>
      </c>
      <c r="F78" s="29">
        <v>84.6</v>
      </c>
      <c r="G78" s="29">
        <v>79.5</v>
      </c>
      <c r="H78" s="47"/>
      <c r="I78" s="47"/>
      <c r="J78" s="47"/>
      <c r="K78" s="47"/>
      <c r="L78" s="29" t="s">
        <v>233</v>
      </c>
    </row>
    <row r="79" spans="1:12" ht="41.25">
      <c r="A79" s="22">
        <f t="shared" si="5"/>
        <v>21</v>
      </c>
      <c r="B79" s="29" t="s">
        <v>208</v>
      </c>
      <c r="C79" s="29" t="s">
        <v>267</v>
      </c>
      <c r="D79" s="29" t="s">
        <v>261</v>
      </c>
      <c r="E79" s="63" t="s">
        <v>273</v>
      </c>
      <c r="F79" s="29">
        <v>265.8</v>
      </c>
      <c r="G79" s="29">
        <v>231.7</v>
      </c>
      <c r="H79" s="47"/>
      <c r="I79" s="47"/>
      <c r="J79" s="47"/>
      <c r="K79" s="47"/>
      <c r="L79" s="29" t="s">
        <v>233</v>
      </c>
    </row>
    <row r="80" spans="1:12" ht="41.25">
      <c r="A80" s="22">
        <f t="shared" si="5"/>
        <v>22</v>
      </c>
      <c r="B80" s="29" t="s">
        <v>208</v>
      </c>
      <c r="C80" s="29" t="s">
        <v>269</v>
      </c>
      <c r="D80" s="29" t="s">
        <v>262</v>
      </c>
      <c r="E80" s="63" t="s">
        <v>274</v>
      </c>
      <c r="F80" s="29">
        <v>38.4</v>
      </c>
      <c r="G80" s="29">
        <v>26.8</v>
      </c>
      <c r="H80" s="47"/>
      <c r="I80" s="47"/>
      <c r="J80" s="47"/>
      <c r="K80" s="47"/>
      <c r="L80" s="29" t="s">
        <v>233</v>
      </c>
    </row>
    <row r="81" spans="1:12" ht="41.25">
      <c r="A81" s="22">
        <f t="shared" si="5"/>
        <v>23</v>
      </c>
      <c r="B81" s="29" t="s">
        <v>208</v>
      </c>
      <c r="C81" s="29" t="s">
        <v>268</v>
      </c>
      <c r="D81" s="29" t="s">
        <v>263</v>
      </c>
      <c r="E81" s="63" t="s">
        <v>275</v>
      </c>
      <c r="F81" s="29">
        <v>169.5</v>
      </c>
      <c r="G81" s="29">
        <v>160.8</v>
      </c>
      <c r="H81" s="47"/>
      <c r="I81" s="47"/>
      <c r="J81" s="47"/>
      <c r="K81" s="47"/>
      <c r="L81" s="29" t="s">
        <v>233</v>
      </c>
    </row>
    <row r="82" spans="1:11" ht="23.25" customHeight="1" thickBot="1">
      <c r="A82" s="56"/>
      <c r="B82" s="157" t="s">
        <v>173</v>
      </c>
      <c r="C82" s="158"/>
      <c r="D82" s="158"/>
      <c r="E82" s="158"/>
      <c r="F82" s="158"/>
      <c r="G82" s="158"/>
      <c r="H82" s="158"/>
      <c r="I82" s="158"/>
      <c r="J82" s="158"/>
      <c r="K82" s="159"/>
    </row>
    <row r="83" spans="1:11" ht="21" customHeight="1" thickBot="1">
      <c r="A83" s="57"/>
      <c r="B83" s="155" t="s">
        <v>174</v>
      </c>
      <c r="C83" s="156"/>
      <c r="D83" s="156"/>
      <c r="E83" s="156"/>
      <c r="F83" s="156"/>
      <c r="G83" s="156"/>
      <c r="H83" s="156"/>
      <c r="I83" s="156"/>
      <c r="J83" s="156"/>
      <c r="K83" s="160"/>
    </row>
    <row r="84" spans="1:12" ht="156.75" customHeight="1" thickBot="1">
      <c r="A84" s="58" t="s">
        <v>204</v>
      </c>
      <c r="B84" s="59" t="s">
        <v>175</v>
      </c>
      <c r="C84" s="59" t="s">
        <v>205</v>
      </c>
      <c r="D84" s="59" t="s">
        <v>176</v>
      </c>
      <c r="E84" s="59" t="s">
        <v>177</v>
      </c>
      <c r="F84" s="59" t="s">
        <v>178</v>
      </c>
      <c r="G84" s="59" t="s">
        <v>179</v>
      </c>
      <c r="H84" s="59" t="s">
        <v>180</v>
      </c>
      <c r="I84" s="59" t="s">
        <v>181</v>
      </c>
      <c r="J84" s="59" t="s">
        <v>203</v>
      </c>
      <c r="K84" s="166" t="s">
        <v>206</v>
      </c>
      <c r="L84" s="167"/>
    </row>
    <row r="85" spans="1:12" ht="16.5" customHeight="1">
      <c r="A85" s="54">
        <v>1</v>
      </c>
      <c r="B85" s="54">
        <f aca="true" t="shared" si="6" ref="B85:K85">1+A85</f>
        <v>2</v>
      </c>
      <c r="C85" s="54">
        <f t="shared" si="6"/>
        <v>3</v>
      </c>
      <c r="D85" s="54">
        <f t="shared" si="6"/>
        <v>4</v>
      </c>
      <c r="E85" s="54">
        <f t="shared" si="6"/>
        <v>5</v>
      </c>
      <c r="F85" s="54">
        <f t="shared" si="6"/>
        <v>6</v>
      </c>
      <c r="G85" s="54">
        <f t="shared" si="6"/>
        <v>7</v>
      </c>
      <c r="H85" s="54">
        <f t="shared" si="6"/>
        <v>8</v>
      </c>
      <c r="I85" s="54">
        <f t="shared" si="6"/>
        <v>9</v>
      </c>
      <c r="J85" s="54">
        <f t="shared" si="6"/>
        <v>10</v>
      </c>
      <c r="K85" s="168">
        <f t="shared" si="6"/>
        <v>11</v>
      </c>
      <c r="L85" s="167"/>
    </row>
    <row r="86" spans="2:10" ht="107.25" customHeight="1" thickBot="1">
      <c r="B86" s="60" t="s">
        <v>433</v>
      </c>
      <c r="C86" s="130">
        <v>600000</v>
      </c>
      <c r="D86" s="130"/>
      <c r="E86" s="130">
        <v>2010</v>
      </c>
      <c r="F86" s="130" t="s">
        <v>431</v>
      </c>
      <c r="G86" s="130">
        <v>600000</v>
      </c>
      <c r="H86" s="130" t="s">
        <v>432</v>
      </c>
      <c r="I86" s="130"/>
      <c r="J86" s="130"/>
    </row>
    <row r="87" spans="1:11" ht="21" customHeight="1">
      <c r="A87" s="115"/>
      <c r="B87" s="161" t="s">
        <v>184</v>
      </c>
      <c r="C87" s="161"/>
      <c r="D87" s="161"/>
      <c r="E87" s="161"/>
      <c r="F87" s="161"/>
      <c r="G87" s="161"/>
      <c r="H87" s="161"/>
      <c r="I87" s="161"/>
      <c r="J87" s="161"/>
      <c r="K87" s="162"/>
    </row>
    <row r="88" spans="1:11" ht="151.5" thickBot="1">
      <c r="A88" s="116" t="s">
        <v>204</v>
      </c>
      <c r="B88" s="117" t="s">
        <v>175</v>
      </c>
      <c r="C88" s="117" t="s">
        <v>205</v>
      </c>
      <c r="D88" s="117" t="s">
        <v>176</v>
      </c>
      <c r="E88" s="117" t="s">
        <v>177</v>
      </c>
      <c r="F88" s="117" t="s">
        <v>178</v>
      </c>
      <c r="G88" s="117" t="s">
        <v>179</v>
      </c>
      <c r="H88" s="117" t="s">
        <v>180</v>
      </c>
      <c r="I88" s="117" t="s">
        <v>181</v>
      </c>
      <c r="J88" s="117" t="s">
        <v>203</v>
      </c>
      <c r="K88" s="118" t="s">
        <v>206</v>
      </c>
    </row>
    <row r="89" spans="1:11" ht="14.25" thickBot="1">
      <c r="A89" s="88">
        <v>1</v>
      </c>
      <c r="B89" s="88">
        <f aca="true" t="shared" si="7" ref="B89:K89">1+A89</f>
        <v>2</v>
      </c>
      <c r="C89" s="88">
        <f t="shared" si="7"/>
        <v>3</v>
      </c>
      <c r="D89" s="88">
        <f t="shared" si="7"/>
        <v>4</v>
      </c>
      <c r="E89" s="88">
        <f t="shared" si="7"/>
        <v>5</v>
      </c>
      <c r="F89" s="88">
        <f t="shared" si="7"/>
        <v>6</v>
      </c>
      <c r="G89" s="88">
        <f t="shared" si="7"/>
        <v>7</v>
      </c>
      <c r="H89" s="88">
        <f t="shared" si="7"/>
        <v>8</v>
      </c>
      <c r="I89" s="88">
        <f t="shared" si="7"/>
        <v>9</v>
      </c>
      <c r="J89" s="88">
        <f t="shared" si="7"/>
        <v>10</v>
      </c>
      <c r="K89" s="88">
        <f t="shared" si="7"/>
        <v>11</v>
      </c>
    </row>
    <row r="90" spans="1:11" ht="14.25">
      <c r="A90" s="32"/>
      <c r="B90" s="129" t="s">
        <v>313</v>
      </c>
      <c r="C90" s="32"/>
      <c r="D90" s="31"/>
      <c r="E90" s="32"/>
      <c r="F90" s="32"/>
      <c r="G90" s="110">
        <v>7466.25</v>
      </c>
      <c r="H90" s="32"/>
      <c r="I90" s="32"/>
      <c r="J90" s="32"/>
      <c r="K90" s="32"/>
    </row>
    <row r="91" spans="1:11" ht="14.25">
      <c r="A91" s="32"/>
      <c r="B91" s="129" t="s">
        <v>313</v>
      </c>
      <c r="C91" s="32"/>
      <c r="D91" s="31"/>
      <c r="E91" s="32"/>
      <c r="F91" s="32"/>
      <c r="G91" s="110">
        <v>7466.25</v>
      </c>
      <c r="H91" s="32"/>
      <c r="I91" s="32"/>
      <c r="J91" s="32"/>
      <c r="K91" s="32"/>
    </row>
    <row r="92" spans="1:11" ht="14.25">
      <c r="A92" s="32"/>
      <c r="B92" s="129" t="s">
        <v>313</v>
      </c>
      <c r="C92" s="32"/>
      <c r="D92" s="31"/>
      <c r="E92" s="32"/>
      <c r="F92" s="32"/>
      <c r="G92" s="110">
        <v>14932.5</v>
      </c>
      <c r="H92" s="32"/>
      <c r="I92" s="32"/>
      <c r="J92" s="32"/>
      <c r="K92" s="32"/>
    </row>
    <row r="93" spans="1:11" ht="22.5" customHeight="1">
      <c r="A93" s="32"/>
      <c r="B93" s="129" t="s">
        <v>318</v>
      </c>
      <c r="C93" s="32"/>
      <c r="D93" s="31"/>
      <c r="E93" s="32"/>
      <c r="F93" s="32"/>
      <c r="G93" s="110">
        <v>16881.87</v>
      </c>
      <c r="H93" s="32"/>
      <c r="I93" s="32"/>
      <c r="J93" s="32"/>
      <c r="K93" s="32"/>
    </row>
    <row r="94" spans="1:11" ht="28.5">
      <c r="A94" s="32"/>
      <c r="B94" s="129" t="s">
        <v>323</v>
      </c>
      <c r="C94" s="32"/>
      <c r="D94" s="31"/>
      <c r="E94" s="32"/>
      <c r="F94" s="32"/>
      <c r="G94" s="110">
        <v>49810.8</v>
      </c>
      <c r="H94" s="32"/>
      <c r="I94" s="32"/>
      <c r="J94" s="32"/>
      <c r="K94" s="32"/>
    </row>
    <row r="95" spans="1:11" ht="14.25">
      <c r="A95" s="32"/>
      <c r="B95" s="129" t="s">
        <v>324</v>
      </c>
      <c r="C95" s="32"/>
      <c r="D95" s="31"/>
      <c r="E95" s="32"/>
      <c r="F95" s="32"/>
      <c r="G95" s="110">
        <v>50976</v>
      </c>
      <c r="H95" s="32"/>
      <c r="I95" s="32"/>
      <c r="J95" s="32"/>
      <c r="K95" s="32"/>
    </row>
    <row r="96" spans="1:11" ht="14.25">
      <c r="A96" s="32"/>
      <c r="B96" s="129" t="s">
        <v>334</v>
      </c>
      <c r="C96" s="32"/>
      <c r="D96" s="31"/>
      <c r="E96" s="32"/>
      <c r="F96" s="32"/>
      <c r="G96" s="110">
        <v>12050.98</v>
      </c>
      <c r="H96" s="32"/>
      <c r="I96" s="32"/>
      <c r="J96" s="32"/>
      <c r="K96" s="32"/>
    </row>
    <row r="97" spans="1:11" ht="42.75">
      <c r="A97" s="32"/>
      <c r="B97" s="129" t="s">
        <v>339</v>
      </c>
      <c r="C97" s="32"/>
      <c r="D97" s="31"/>
      <c r="E97" s="32"/>
      <c r="F97" s="32"/>
      <c r="G97" s="110">
        <v>21399</v>
      </c>
      <c r="H97" s="32"/>
      <c r="I97" s="32"/>
      <c r="J97" s="32"/>
      <c r="K97" s="32"/>
    </row>
    <row r="98" spans="1:11" ht="57">
      <c r="A98" s="32"/>
      <c r="B98" s="129" t="s">
        <v>340</v>
      </c>
      <c r="C98" s="32"/>
      <c r="D98" s="31"/>
      <c r="E98" s="32"/>
      <c r="F98" s="32"/>
      <c r="G98" s="110">
        <v>27500</v>
      </c>
      <c r="H98" s="32"/>
      <c r="I98" s="32"/>
      <c r="J98" s="32"/>
      <c r="K98" s="32"/>
    </row>
    <row r="99" spans="1:11" ht="57">
      <c r="A99" s="32"/>
      <c r="B99" s="129" t="s">
        <v>341</v>
      </c>
      <c r="C99" s="32"/>
      <c r="D99" s="31"/>
      <c r="E99" s="32"/>
      <c r="F99" s="32"/>
      <c r="G99" s="110">
        <v>59458</v>
      </c>
      <c r="H99" s="32"/>
      <c r="I99" s="32"/>
      <c r="J99" s="32"/>
      <c r="K99" s="32"/>
    </row>
    <row r="100" spans="1:11" ht="42.75">
      <c r="A100" s="32"/>
      <c r="B100" s="129" t="s">
        <v>342</v>
      </c>
      <c r="C100" s="32"/>
      <c r="D100" s="31"/>
      <c r="E100" s="32"/>
      <c r="F100" s="32"/>
      <c r="G100" s="110">
        <v>5363.1</v>
      </c>
      <c r="H100" s="32"/>
      <c r="I100" s="32"/>
      <c r="J100" s="32"/>
      <c r="K100" s="32"/>
    </row>
    <row r="101" spans="1:11" ht="57">
      <c r="A101" s="32"/>
      <c r="B101" s="129" t="s">
        <v>343</v>
      </c>
      <c r="C101" s="32"/>
      <c r="D101" s="31"/>
      <c r="E101" s="32"/>
      <c r="F101" s="32"/>
      <c r="G101" s="110">
        <v>11843.51</v>
      </c>
      <c r="H101" s="32"/>
      <c r="I101" s="32"/>
      <c r="J101" s="32"/>
      <c r="K101" s="32"/>
    </row>
    <row r="102" spans="1:11" ht="42.75">
      <c r="A102" s="32"/>
      <c r="B102" s="129" t="s">
        <v>344</v>
      </c>
      <c r="C102" s="32"/>
      <c r="D102" s="31"/>
      <c r="E102" s="32"/>
      <c r="F102" s="32"/>
      <c r="G102" s="110">
        <v>5661.06</v>
      </c>
      <c r="H102" s="32"/>
      <c r="I102" s="32"/>
      <c r="J102" s="32"/>
      <c r="K102" s="32"/>
    </row>
    <row r="103" spans="1:11" ht="86.25">
      <c r="A103" s="32"/>
      <c r="B103" s="129" t="s">
        <v>345</v>
      </c>
      <c r="C103" s="32"/>
      <c r="D103" s="31"/>
      <c r="E103" s="32"/>
      <c r="F103" s="32"/>
      <c r="G103" s="110">
        <v>16500</v>
      </c>
      <c r="H103" s="32"/>
      <c r="I103" s="32"/>
      <c r="J103" s="32"/>
      <c r="K103" s="32"/>
    </row>
    <row r="104" spans="1:11" ht="57">
      <c r="A104" s="32"/>
      <c r="B104" s="129" t="s">
        <v>346</v>
      </c>
      <c r="C104" s="32"/>
      <c r="D104" s="31"/>
      <c r="E104" s="32"/>
      <c r="F104" s="32"/>
      <c r="G104" s="110">
        <v>8300</v>
      </c>
      <c r="H104" s="32"/>
      <c r="I104" s="32"/>
      <c r="J104" s="32"/>
      <c r="K104" s="32"/>
    </row>
    <row r="105" spans="1:11" ht="14.25">
      <c r="A105" s="32"/>
      <c r="B105" s="129" t="s">
        <v>348</v>
      </c>
      <c r="C105" s="32"/>
      <c r="D105" s="31"/>
      <c r="E105" s="32"/>
      <c r="F105" s="32"/>
      <c r="G105" s="110">
        <v>98000</v>
      </c>
      <c r="H105" s="32"/>
      <c r="I105" s="32"/>
      <c r="J105" s="32"/>
      <c r="K105" s="32"/>
    </row>
    <row r="106" spans="1:11" ht="28.5">
      <c r="A106" s="32"/>
      <c r="B106" s="129" t="s">
        <v>415</v>
      </c>
      <c r="C106" s="32"/>
      <c r="D106" s="31"/>
      <c r="E106" s="32"/>
      <c r="F106" s="32"/>
      <c r="G106" s="110">
        <v>109990</v>
      </c>
      <c r="H106" s="32"/>
      <c r="I106" s="32"/>
      <c r="J106" s="32"/>
      <c r="K106" s="32"/>
    </row>
    <row r="107" spans="1:11" ht="42.75">
      <c r="A107" s="32"/>
      <c r="B107" s="129" t="s">
        <v>349</v>
      </c>
      <c r="C107" s="32"/>
      <c r="D107" s="31"/>
      <c r="E107" s="32"/>
      <c r="F107" s="32"/>
      <c r="G107" s="110">
        <v>12108</v>
      </c>
      <c r="H107" s="32"/>
      <c r="I107" s="32"/>
      <c r="J107" s="32"/>
      <c r="K107" s="32"/>
    </row>
    <row r="108" spans="1:11" ht="28.5">
      <c r="A108" s="32"/>
      <c r="B108" s="129" t="s">
        <v>383</v>
      </c>
      <c r="C108" s="32"/>
      <c r="D108" s="31"/>
      <c r="E108" s="32"/>
      <c r="F108" s="32"/>
      <c r="G108" s="109">
        <v>20124</v>
      </c>
      <c r="H108" s="32"/>
      <c r="I108" s="32"/>
      <c r="J108" s="32"/>
      <c r="K108" s="32"/>
    </row>
    <row r="109" spans="1:11" ht="14.25">
      <c r="A109" s="32"/>
      <c r="B109" s="129" t="s">
        <v>398</v>
      </c>
      <c r="C109" s="32"/>
      <c r="D109" s="31"/>
      <c r="E109" s="32"/>
      <c r="F109" s="32"/>
      <c r="G109" s="109">
        <v>15019.2</v>
      </c>
      <c r="H109" s="32"/>
      <c r="I109" s="32"/>
      <c r="J109" s="32"/>
      <c r="K109" s="32"/>
    </row>
    <row r="110" spans="1:11" ht="28.5">
      <c r="A110" s="32"/>
      <c r="B110" s="129" t="s">
        <v>401</v>
      </c>
      <c r="C110" s="32"/>
      <c r="D110" s="31"/>
      <c r="E110" s="32"/>
      <c r="F110" s="32"/>
      <c r="G110" s="109">
        <v>12089</v>
      </c>
      <c r="H110" s="32"/>
      <c r="I110" s="32"/>
      <c r="J110" s="32"/>
      <c r="K110" s="32"/>
    </row>
    <row r="111" spans="1:11" ht="28.5">
      <c r="A111" s="131"/>
      <c r="B111" s="132" t="s">
        <v>407</v>
      </c>
      <c r="C111" s="131"/>
      <c r="D111" s="133"/>
      <c r="E111" s="131"/>
      <c r="F111" s="131"/>
      <c r="G111" s="134">
        <v>39900</v>
      </c>
      <c r="H111" s="131"/>
      <c r="I111" s="131"/>
      <c r="J111" s="131"/>
      <c r="K111" s="131"/>
    </row>
    <row r="112" spans="1:12" ht="69">
      <c r="A112" s="32"/>
      <c r="B112" s="129" t="s">
        <v>417</v>
      </c>
      <c r="C112" s="32"/>
      <c r="D112" s="31"/>
      <c r="E112" s="32"/>
      <c r="F112" s="32"/>
      <c r="G112" s="109">
        <v>1323350</v>
      </c>
      <c r="H112" s="48" t="s">
        <v>418</v>
      </c>
      <c r="I112" s="32"/>
      <c r="J112" s="32"/>
      <c r="K112" s="32"/>
      <c r="L112" s="32"/>
    </row>
    <row r="113" spans="1:12" ht="69">
      <c r="A113" s="32"/>
      <c r="B113" s="129" t="s">
        <v>417</v>
      </c>
      <c r="C113" s="32"/>
      <c r="D113" s="31"/>
      <c r="E113" s="32"/>
      <c r="F113" s="32"/>
      <c r="G113" s="109">
        <v>132335</v>
      </c>
      <c r="H113" s="48" t="s">
        <v>418</v>
      </c>
      <c r="I113" s="32"/>
      <c r="J113" s="32"/>
      <c r="K113" s="32"/>
      <c r="L113" s="32"/>
    </row>
    <row r="114" spans="1:12" ht="96">
      <c r="A114" s="32"/>
      <c r="B114" s="129" t="s">
        <v>419</v>
      </c>
      <c r="C114" s="32"/>
      <c r="D114" s="31"/>
      <c r="E114" s="32"/>
      <c r="F114" s="32"/>
      <c r="G114" s="109">
        <v>435000</v>
      </c>
      <c r="H114" s="48" t="s">
        <v>420</v>
      </c>
      <c r="I114" s="32"/>
      <c r="J114" s="32"/>
      <c r="K114" s="32"/>
      <c r="L114" s="32"/>
    </row>
    <row r="115" spans="1:12" ht="96">
      <c r="A115" s="32"/>
      <c r="B115" s="129" t="s">
        <v>421</v>
      </c>
      <c r="C115" s="32"/>
      <c r="D115" s="31"/>
      <c r="E115" s="32"/>
      <c r="F115" s="32"/>
      <c r="G115" s="109">
        <v>1096700</v>
      </c>
      <c r="H115" s="48" t="s">
        <v>422</v>
      </c>
      <c r="I115" s="32"/>
      <c r="J115" s="32"/>
      <c r="K115" s="32"/>
      <c r="L115" s="32"/>
    </row>
    <row r="116" spans="1:12" ht="69">
      <c r="A116" s="32"/>
      <c r="B116" s="129" t="s">
        <v>423</v>
      </c>
      <c r="C116" s="32"/>
      <c r="D116" s="31"/>
      <c r="E116" s="32"/>
      <c r="F116" s="32"/>
      <c r="G116" s="109">
        <v>12382.2</v>
      </c>
      <c r="H116" s="48" t="s">
        <v>424</v>
      </c>
      <c r="I116" s="32"/>
      <c r="J116" s="32"/>
      <c r="K116" s="32"/>
      <c r="L116" s="32"/>
    </row>
    <row r="117" spans="1:12" ht="69">
      <c r="A117" s="32"/>
      <c r="B117" s="129" t="s">
        <v>425</v>
      </c>
      <c r="C117" s="32"/>
      <c r="D117" s="31"/>
      <c r="E117" s="32"/>
      <c r="F117" s="32"/>
      <c r="G117" s="109">
        <v>170000</v>
      </c>
      <c r="H117" s="48" t="s">
        <v>426</v>
      </c>
      <c r="I117" s="32"/>
      <c r="J117" s="32"/>
      <c r="K117" s="32"/>
      <c r="L117" s="32"/>
    </row>
    <row r="118" spans="1:12" ht="57">
      <c r="A118" s="32"/>
      <c r="B118" s="129" t="s">
        <v>427</v>
      </c>
      <c r="C118" s="32"/>
      <c r="D118" s="31"/>
      <c r="E118" s="32"/>
      <c r="F118" s="32"/>
      <c r="G118" s="109">
        <v>170000</v>
      </c>
      <c r="H118" s="48" t="s">
        <v>428</v>
      </c>
      <c r="I118" s="32"/>
      <c r="J118" s="32"/>
      <c r="K118" s="32"/>
      <c r="L118" s="32"/>
    </row>
    <row r="119" spans="1:12" ht="57">
      <c r="A119" s="32"/>
      <c r="B119" s="129" t="s">
        <v>429</v>
      </c>
      <c r="C119" s="32"/>
      <c r="D119" s="31"/>
      <c r="E119" s="32"/>
      <c r="F119" s="32"/>
      <c r="G119" s="109">
        <v>170000</v>
      </c>
      <c r="H119" s="48" t="s">
        <v>430</v>
      </c>
      <c r="I119" s="32"/>
      <c r="J119" s="32"/>
      <c r="K119" s="32"/>
      <c r="L119" s="32"/>
    </row>
    <row r="120" spans="1:12" ht="14.25">
      <c r="A120" s="32"/>
      <c r="B120" s="129"/>
      <c r="C120" s="32"/>
      <c r="D120" s="31"/>
      <c r="E120" s="32"/>
      <c r="F120" s="32"/>
      <c r="G120" s="109"/>
      <c r="H120" s="32"/>
      <c r="I120" s="32"/>
      <c r="J120" s="32"/>
      <c r="K120" s="32"/>
      <c r="L120" s="32"/>
    </row>
    <row r="121" spans="1:12" ht="14.25">
      <c r="A121" s="32"/>
      <c r="B121" s="129"/>
      <c r="C121" s="32"/>
      <c r="D121" s="31"/>
      <c r="E121" s="32"/>
      <c r="F121" s="32"/>
      <c r="G121" s="109"/>
      <c r="H121" s="32"/>
      <c r="I121" s="32"/>
      <c r="J121" s="32"/>
      <c r="K121" s="32"/>
      <c r="L121" s="32"/>
    </row>
    <row r="122" spans="1:12" ht="14.25">
      <c r="A122" s="32"/>
      <c r="B122" s="129"/>
      <c r="C122" s="32"/>
      <c r="D122" s="31"/>
      <c r="E122" s="32"/>
      <c r="F122" s="32"/>
      <c r="G122" s="109"/>
      <c r="H122" s="32"/>
      <c r="I122" s="32"/>
      <c r="J122" s="32"/>
      <c r="K122" s="32"/>
      <c r="L122" s="32"/>
    </row>
    <row r="123" spans="1:12" ht="14.25">
      <c r="A123" s="32"/>
      <c r="B123" s="129"/>
      <c r="C123" s="32"/>
      <c r="D123" s="31"/>
      <c r="E123" s="32"/>
      <c r="F123" s="32"/>
      <c r="G123" s="109"/>
      <c r="H123" s="32"/>
      <c r="I123" s="32"/>
      <c r="J123" s="32"/>
      <c r="K123" s="32"/>
      <c r="L123" s="32"/>
    </row>
    <row r="124" spans="1:12" ht="14.25">
      <c r="A124" s="32"/>
      <c r="B124" s="129"/>
      <c r="C124" s="32"/>
      <c r="D124" s="31"/>
      <c r="E124" s="32"/>
      <c r="F124" s="32"/>
      <c r="G124" s="109"/>
      <c r="H124" s="32"/>
      <c r="I124" s="32"/>
      <c r="J124" s="32"/>
      <c r="K124" s="32"/>
      <c r="L124" s="32"/>
    </row>
    <row r="125" spans="1:12" ht="14.25">
      <c r="A125" s="32"/>
      <c r="B125" s="129"/>
      <c r="C125" s="32"/>
      <c r="D125" s="31"/>
      <c r="E125" s="32"/>
      <c r="F125" s="32"/>
      <c r="G125" s="109"/>
      <c r="H125" s="32"/>
      <c r="I125" s="32"/>
      <c r="J125" s="32"/>
      <c r="K125" s="32"/>
      <c r="L125" s="32"/>
    </row>
    <row r="126" spans="1:12" ht="14.25">
      <c r="A126" s="32"/>
      <c r="B126" s="129"/>
      <c r="C126" s="32"/>
      <c r="D126" s="31"/>
      <c r="E126" s="32"/>
      <c r="F126" s="32"/>
      <c r="G126" s="109"/>
      <c r="H126" s="32"/>
      <c r="I126" s="32"/>
      <c r="J126" s="32"/>
      <c r="K126" s="32"/>
      <c r="L126" s="32"/>
    </row>
    <row r="127" spans="1:11" ht="21" customHeight="1" thickBot="1">
      <c r="A127" s="57"/>
      <c r="B127" s="163" t="s">
        <v>186</v>
      </c>
      <c r="C127" s="164"/>
      <c r="D127" s="164"/>
      <c r="E127" s="164"/>
      <c r="F127" s="164"/>
      <c r="G127" s="164"/>
      <c r="H127" s="164"/>
      <c r="I127" s="164"/>
      <c r="J127" s="164"/>
      <c r="K127" s="165"/>
    </row>
    <row r="128" spans="1:11" ht="151.5" thickBot="1">
      <c r="A128" s="79" t="s">
        <v>204</v>
      </c>
      <c r="B128" s="61" t="s">
        <v>175</v>
      </c>
      <c r="C128" s="61" t="s">
        <v>205</v>
      </c>
      <c r="D128" s="61" t="s">
        <v>176</v>
      </c>
      <c r="E128" s="61" t="s">
        <v>177</v>
      </c>
      <c r="F128" s="61" t="s">
        <v>178</v>
      </c>
      <c r="G128" s="61" t="s">
        <v>179</v>
      </c>
      <c r="H128" s="61" t="s">
        <v>180</v>
      </c>
      <c r="I128" s="61" t="s">
        <v>181</v>
      </c>
      <c r="J128" s="61" t="s">
        <v>203</v>
      </c>
      <c r="K128" s="61" t="s">
        <v>206</v>
      </c>
    </row>
    <row r="129" spans="1:12" ht="14.25" thickBot="1">
      <c r="A129" s="91">
        <v>1</v>
      </c>
      <c r="B129" s="92">
        <f>1+A129</f>
        <v>2</v>
      </c>
      <c r="C129" s="92">
        <f aca="true" t="shared" si="8" ref="C129:K129">1+B129</f>
        <v>3</v>
      </c>
      <c r="D129" s="92">
        <f t="shared" si="8"/>
        <v>4</v>
      </c>
      <c r="E129" s="92">
        <f t="shared" si="8"/>
        <v>5</v>
      </c>
      <c r="F129" s="92">
        <f t="shared" si="8"/>
        <v>6</v>
      </c>
      <c r="G129" s="92">
        <f t="shared" si="8"/>
        <v>7</v>
      </c>
      <c r="H129" s="92">
        <f t="shared" si="8"/>
        <v>8</v>
      </c>
      <c r="I129" s="92">
        <f t="shared" si="8"/>
        <v>9</v>
      </c>
      <c r="J129" s="92">
        <f t="shared" si="8"/>
        <v>10</v>
      </c>
      <c r="K129" s="93">
        <f t="shared" si="8"/>
        <v>11</v>
      </c>
      <c r="L129" s="54"/>
    </row>
    <row r="130" spans="1:11" ht="69" thickBot="1">
      <c r="A130" s="94"/>
      <c r="B130" s="95" t="s">
        <v>284</v>
      </c>
      <c r="C130" s="96">
        <v>300</v>
      </c>
      <c r="D130" s="97" t="s">
        <v>282</v>
      </c>
      <c r="E130" s="95">
        <v>2003</v>
      </c>
      <c r="F130" s="97"/>
      <c r="G130" s="96">
        <v>300</v>
      </c>
      <c r="H130" s="97"/>
      <c r="I130" s="97" t="s">
        <v>283</v>
      </c>
      <c r="J130" s="97"/>
      <c r="K130" s="98"/>
    </row>
    <row r="131" spans="1:11" ht="69" thickBot="1">
      <c r="A131" s="80"/>
      <c r="B131" s="95" t="s">
        <v>284</v>
      </c>
      <c r="C131" s="78">
        <v>33392.56</v>
      </c>
      <c r="D131" s="29" t="s">
        <v>282</v>
      </c>
      <c r="E131" s="21" t="s">
        <v>280</v>
      </c>
      <c r="F131" s="29"/>
      <c r="G131" s="78">
        <v>33392.56</v>
      </c>
      <c r="H131" s="29"/>
      <c r="I131" s="29" t="s">
        <v>283</v>
      </c>
      <c r="J131" s="29"/>
      <c r="K131" s="81"/>
    </row>
    <row r="132" spans="1:11" ht="69" thickBot="1">
      <c r="A132" s="80"/>
      <c r="B132" s="95" t="s">
        <v>284</v>
      </c>
      <c r="C132" s="78">
        <v>10000</v>
      </c>
      <c r="D132" s="29" t="s">
        <v>282</v>
      </c>
      <c r="E132" s="21" t="s">
        <v>278</v>
      </c>
      <c r="F132" s="29"/>
      <c r="G132" s="78">
        <v>10000</v>
      </c>
      <c r="H132" s="29"/>
      <c r="I132" s="29" t="s">
        <v>283</v>
      </c>
      <c r="J132" s="29"/>
      <c r="K132" s="81"/>
    </row>
    <row r="133" spans="1:11" ht="69" thickBot="1">
      <c r="A133" s="80"/>
      <c r="B133" s="95" t="s">
        <v>284</v>
      </c>
      <c r="C133" s="78">
        <v>10000</v>
      </c>
      <c r="D133" s="29" t="s">
        <v>282</v>
      </c>
      <c r="E133" s="21" t="s">
        <v>279</v>
      </c>
      <c r="F133" s="29"/>
      <c r="G133" s="78">
        <v>10000</v>
      </c>
      <c r="H133" s="29"/>
      <c r="I133" s="29" t="s">
        <v>283</v>
      </c>
      <c r="J133" s="29"/>
      <c r="K133" s="81"/>
    </row>
    <row r="134" spans="1:11" ht="69" thickBot="1">
      <c r="A134" s="80"/>
      <c r="B134" s="95" t="s">
        <v>284</v>
      </c>
      <c r="C134" s="78">
        <f>11756+48800</f>
        <v>60556</v>
      </c>
      <c r="D134" s="29" t="s">
        <v>282</v>
      </c>
      <c r="E134" s="21">
        <v>2010</v>
      </c>
      <c r="F134" s="29"/>
      <c r="G134" s="78">
        <v>48800</v>
      </c>
      <c r="H134" s="29"/>
      <c r="I134" s="29" t="s">
        <v>283</v>
      </c>
      <c r="J134" s="29"/>
      <c r="K134" s="81"/>
    </row>
    <row r="135" spans="1:11" ht="69" thickBot="1">
      <c r="A135" s="80"/>
      <c r="B135" s="95" t="s">
        <v>284</v>
      </c>
      <c r="C135" s="78">
        <v>20000</v>
      </c>
      <c r="D135" s="29" t="s">
        <v>282</v>
      </c>
      <c r="E135" s="21" t="s">
        <v>281</v>
      </c>
      <c r="F135" s="29"/>
      <c r="G135" s="78">
        <v>20000</v>
      </c>
      <c r="H135" s="29"/>
      <c r="I135" s="29" t="s">
        <v>283</v>
      </c>
      <c r="J135" s="29"/>
      <c r="K135" s="81"/>
    </row>
    <row r="136" spans="1:11" ht="69" thickBot="1">
      <c r="A136" s="80"/>
      <c r="B136" s="95" t="s">
        <v>284</v>
      </c>
      <c r="C136" s="78">
        <f>250</f>
        <v>250</v>
      </c>
      <c r="D136" s="29" t="s">
        <v>282</v>
      </c>
      <c r="E136" s="21">
        <v>2012</v>
      </c>
      <c r="F136" s="29"/>
      <c r="G136" s="78">
        <f>250</f>
        <v>250</v>
      </c>
      <c r="H136" s="29"/>
      <c r="I136" s="29" t="s">
        <v>283</v>
      </c>
      <c r="J136" s="29"/>
      <c r="K136" s="81"/>
    </row>
    <row r="137" spans="1:11" ht="69" thickBot="1">
      <c r="A137" s="80"/>
      <c r="B137" s="95" t="s">
        <v>284</v>
      </c>
      <c r="C137" s="78">
        <f>513+200</f>
        <v>713</v>
      </c>
      <c r="D137" s="29" t="s">
        <v>282</v>
      </c>
      <c r="E137" s="21">
        <v>2017</v>
      </c>
      <c r="F137" s="29"/>
      <c r="G137" s="78">
        <f>513+200</f>
        <v>713</v>
      </c>
      <c r="H137" s="29"/>
      <c r="I137" s="29" t="s">
        <v>283</v>
      </c>
      <c r="J137" s="29"/>
      <c r="K137" s="81"/>
    </row>
    <row r="138" spans="1:11" ht="69" thickBot="1">
      <c r="A138" s="80"/>
      <c r="B138" s="95" t="s">
        <v>284</v>
      </c>
      <c r="C138" s="78">
        <f>180.51+445+924</f>
        <v>1549.51</v>
      </c>
      <c r="D138" s="29" t="s">
        <v>282</v>
      </c>
      <c r="E138" s="21">
        <v>2019</v>
      </c>
      <c r="F138" s="29"/>
      <c r="G138" s="78">
        <f>180.51+445+924</f>
        <v>1549.51</v>
      </c>
      <c r="H138" s="29"/>
      <c r="I138" s="29" t="s">
        <v>283</v>
      </c>
      <c r="J138" s="29"/>
      <c r="K138" s="81"/>
    </row>
    <row r="139" spans="1:11" ht="69" thickBot="1">
      <c r="A139" s="80"/>
      <c r="B139" s="95" t="s">
        <v>284</v>
      </c>
      <c r="C139" s="78">
        <f>257.75+300+558+460.35+396</f>
        <v>1972.1</v>
      </c>
      <c r="D139" s="29" t="s">
        <v>282</v>
      </c>
      <c r="E139" s="21">
        <v>2020</v>
      </c>
      <c r="F139" s="29"/>
      <c r="G139" s="78">
        <f>257.75+300+558+460.35+396</f>
        <v>1972.1</v>
      </c>
      <c r="H139" s="29" t="s">
        <v>287</v>
      </c>
      <c r="I139" s="29" t="s">
        <v>283</v>
      </c>
      <c r="J139" s="29"/>
      <c r="K139" s="81"/>
    </row>
    <row r="140" spans="1:11" ht="69" thickBot="1">
      <c r="A140" s="80"/>
      <c r="B140" s="95" t="s">
        <v>284</v>
      </c>
      <c r="C140" s="78">
        <f>385+253+373+883.58+631+300+604.75+300+124.5+213+533+166.5+166.5+166.5+463+563+924+448</f>
        <v>7498.33</v>
      </c>
      <c r="D140" s="29" t="s">
        <v>282</v>
      </c>
      <c r="E140" s="21">
        <v>2021</v>
      </c>
      <c r="F140" s="29"/>
      <c r="G140" s="78">
        <f>385+253+373+883.58+631+300+604.75+300+124.5+213+533+166.5+166.5+166.5+463+563+924+448</f>
        <v>7498.33</v>
      </c>
      <c r="H140" s="29" t="s">
        <v>286</v>
      </c>
      <c r="I140" s="29" t="s">
        <v>283</v>
      </c>
      <c r="J140" s="29"/>
      <c r="K140" s="81"/>
    </row>
    <row r="141" spans="1:11" ht="69" thickBot="1">
      <c r="A141" s="80"/>
      <c r="B141" s="95" t="s">
        <v>284</v>
      </c>
      <c r="C141" s="78">
        <f>930+228+228+345+345+228+345+213+421.32+350+611.75+550+547.55+614.41+463+1905+287+492+588+213+229+174.5+498+443+722+548+363+492+377+460+460+652+533+548+331+409+460+460+377+313+278.5+363+394+408+396+363+363+363+428+313+377+408+410.5+394+503+492+768+924+768+394+174.5+190.5</f>
        <v>28227.53</v>
      </c>
      <c r="D141" s="29" t="s">
        <v>282</v>
      </c>
      <c r="E141" s="21">
        <v>2022</v>
      </c>
      <c r="F141" s="29"/>
      <c r="G141" s="78">
        <f>930+228+228+345+345+228+345+213+421.32+350+611.75+550+547.55+614.41+463+1905+287+492+588+213+229+174.5+498+443+722+548+363+492+377+460+460+652+533+548+331+409+460+460+377+313+278.5+363+394+408+396+363+363+363+428+313+377+408+410.5+394+503+492+768+924+768+394+174.5+190.5</f>
        <v>28227.53</v>
      </c>
      <c r="H141" s="29" t="s">
        <v>286</v>
      </c>
      <c r="I141" s="29" t="s">
        <v>283</v>
      </c>
      <c r="J141" s="29"/>
      <c r="K141" s="81"/>
    </row>
    <row r="142" spans="1:11" ht="69" thickBot="1">
      <c r="A142" s="82"/>
      <c r="B142" s="95" t="s">
        <v>284</v>
      </c>
      <c r="C142" s="84">
        <f>409+331+313+463+374+506+506+396+396</f>
        <v>3694</v>
      </c>
      <c r="D142" s="85" t="s">
        <v>282</v>
      </c>
      <c r="E142" s="83">
        <v>2023</v>
      </c>
      <c r="F142" s="85"/>
      <c r="G142" s="84">
        <f>409+331+313+463+374+506+506+396+396</f>
        <v>3694</v>
      </c>
      <c r="H142" s="29" t="s">
        <v>285</v>
      </c>
      <c r="I142" s="85" t="s">
        <v>283</v>
      </c>
      <c r="J142" s="85"/>
      <c r="K142" s="87"/>
    </row>
    <row r="143" spans="1:11" ht="23.25" customHeight="1" thickBot="1">
      <c r="A143" s="56"/>
      <c r="B143" s="157" t="s">
        <v>187</v>
      </c>
      <c r="C143" s="158"/>
      <c r="D143" s="158"/>
      <c r="E143" s="158"/>
      <c r="F143" s="158"/>
      <c r="G143" s="158"/>
      <c r="H143" s="158"/>
      <c r="I143" s="158"/>
      <c r="J143" s="158"/>
      <c r="K143" s="159"/>
    </row>
    <row r="144" spans="1:16" ht="21" customHeight="1" thickBot="1">
      <c r="A144" s="57"/>
      <c r="B144" s="155" t="s">
        <v>188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77"/>
      <c r="M144" s="77"/>
      <c r="N144" s="77"/>
      <c r="O144" s="77"/>
      <c r="P144" s="77"/>
    </row>
    <row r="145" spans="1:16" ht="106.5" customHeight="1">
      <c r="A145" s="152" t="s">
        <v>0</v>
      </c>
      <c r="B145" s="152" t="s">
        <v>190</v>
      </c>
      <c r="C145" s="152" t="s">
        <v>191</v>
      </c>
      <c r="D145" s="152" t="s">
        <v>192</v>
      </c>
      <c r="E145" s="152" t="s">
        <v>193</v>
      </c>
      <c r="F145" s="152" t="s">
        <v>194</v>
      </c>
      <c r="G145" s="152" t="s">
        <v>195</v>
      </c>
      <c r="H145" s="152" t="s">
        <v>196</v>
      </c>
      <c r="I145" s="152" t="s">
        <v>197</v>
      </c>
      <c r="J145" s="152" t="s">
        <v>198</v>
      </c>
      <c r="K145" s="152" t="s">
        <v>290</v>
      </c>
      <c r="L145" s="62"/>
      <c r="M145" s="154"/>
      <c r="N145" s="154"/>
      <c r="O145" s="154"/>
      <c r="P145" s="154"/>
    </row>
    <row r="146" spans="1:16" ht="30.75" customHeight="1" thickBot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62"/>
      <c r="M146" s="154"/>
      <c r="N146" s="154"/>
      <c r="O146" s="154"/>
      <c r="P146" s="154"/>
    </row>
    <row r="147" spans="1:16" ht="20.25" customHeight="1" thickBot="1">
      <c r="A147" s="88">
        <v>1</v>
      </c>
      <c r="B147" s="89">
        <f>1+A147</f>
        <v>2</v>
      </c>
      <c r="C147" s="89">
        <f aca="true" t="shared" si="9" ref="C147:K147">1+B147</f>
        <v>3</v>
      </c>
      <c r="D147" s="89">
        <f t="shared" si="9"/>
        <v>4</v>
      </c>
      <c r="E147" s="89">
        <f t="shared" si="9"/>
        <v>5</v>
      </c>
      <c r="F147" s="89">
        <f t="shared" si="9"/>
        <v>6</v>
      </c>
      <c r="G147" s="89">
        <f t="shared" si="9"/>
        <v>7</v>
      </c>
      <c r="H147" s="89">
        <f t="shared" si="9"/>
        <v>8</v>
      </c>
      <c r="I147" s="89">
        <f>1+H147</f>
        <v>9</v>
      </c>
      <c r="J147" s="89">
        <f t="shared" si="9"/>
        <v>10</v>
      </c>
      <c r="K147" s="90">
        <f t="shared" si="9"/>
        <v>11</v>
      </c>
      <c r="L147" s="62"/>
      <c r="M147" s="62"/>
      <c r="N147" s="62"/>
      <c r="O147" s="62"/>
      <c r="P147" s="62"/>
    </row>
    <row r="148" spans="1:16" ht="111.75" customHeight="1">
      <c r="A148" s="102"/>
      <c r="B148" s="103"/>
      <c r="C148" s="103" t="s">
        <v>288</v>
      </c>
      <c r="D148" s="103" t="s">
        <v>289</v>
      </c>
      <c r="E148" s="104" t="s">
        <v>291</v>
      </c>
      <c r="F148" s="103">
        <v>79840140</v>
      </c>
      <c r="G148" s="103">
        <v>3300500</v>
      </c>
      <c r="H148" s="103">
        <v>41239000090</v>
      </c>
      <c r="I148" s="103" t="s">
        <v>292</v>
      </c>
      <c r="J148" s="103">
        <v>14</v>
      </c>
      <c r="K148" s="105">
        <v>79840140</v>
      </c>
      <c r="L148" s="99"/>
      <c r="M148" s="99"/>
      <c r="N148" s="99"/>
      <c r="O148" s="99"/>
      <c r="P148" s="99"/>
    </row>
    <row r="149" spans="1:11" ht="55.5" thickBot="1">
      <c r="A149" s="82"/>
      <c r="B149" s="100"/>
      <c r="C149" s="100" t="s">
        <v>189</v>
      </c>
      <c r="D149" s="101" t="s">
        <v>289</v>
      </c>
      <c r="E149" s="85">
        <v>1074712001352</v>
      </c>
      <c r="F149" s="85">
        <v>32844503</v>
      </c>
      <c r="G149" s="86">
        <v>4210007</v>
      </c>
      <c r="H149" s="85">
        <v>41239000090</v>
      </c>
      <c r="I149" s="85" t="s">
        <v>293</v>
      </c>
      <c r="J149" s="85">
        <v>14</v>
      </c>
      <c r="K149" s="87">
        <v>32844509</v>
      </c>
    </row>
  </sheetData>
  <sheetProtection/>
  <mergeCells count="29">
    <mergeCell ref="A1:K1"/>
    <mergeCell ref="B3:K3"/>
    <mergeCell ref="B4:K4"/>
    <mergeCell ref="B11:K11"/>
    <mergeCell ref="B50:K50"/>
    <mergeCell ref="B56:K56"/>
    <mergeCell ref="B82:K82"/>
    <mergeCell ref="B83:K83"/>
    <mergeCell ref="B87:K87"/>
    <mergeCell ref="B127:K127"/>
    <mergeCell ref="B143:K143"/>
    <mergeCell ref="K84:L84"/>
    <mergeCell ref="K85:L85"/>
    <mergeCell ref="B144:K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M145:M146"/>
    <mergeCell ref="N145:N146"/>
    <mergeCell ref="O145:O146"/>
    <mergeCell ref="P145:P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0"/>
  <sheetViews>
    <sheetView zoomScalePageLayoutView="0" workbookViewId="0" topLeftCell="A28">
      <selection activeCell="A100" sqref="A100:IV100"/>
    </sheetView>
  </sheetViews>
  <sheetFormatPr defaultColWidth="9.140625" defaultRowHeight="15"/>
  <cols>
    <col min="2" max="2" width="23.28125" style="0" customWidth="1"/>
  </cols>
  <sheetData>
    <row r="2" ht="14.25">
      <c r="B2" s="128" t="s">
        <v>416</v>
      </c>
    </row>
    <row r="3" spans="1:11" s="22" customFormat="1" ht="21" customHeight="1" thickBot="1">
      <c r="A3" s="57"/>
      <c r="B3" s="163" t="s">
        <v>185</v>
      </c>
      <c r="C3" s="164"/>
      <c r="D3" s="164"/>
      <c r="E3" s="164"/>
      <c r="F3" s="164"/>
      <c r="G3" s="164"/>
      <c r="H3" s="164"/>
      <c r="I3" s="164"/>
      <c r="J3" s="164"/>
      <c r="K3" s="165"/>
    </row>
    <row r="4" spans="1:11" s="22" customFormat="1" ht="288" thickBot="1">
      <c r="A4" s="79" t="s">
        <v>204</v>
      </c>
      <c r="B4" s="61" t="s">
        <v>175</v>
      </c>
      <c r="C4" s="61" t="s">
        <v>205</v>
      </c>
      <c r="D4" s="61" t="s">
        <v>176</v>
      </c>
      <c r="E4" s="61" t="s">
        <v>177</v>
      </c>
      <c r="F4" s="61" t="s">
        <v>178</v>
      </c>
      <c r="G4" s="61" t="s">
        <v>179</v>
      </c>
      <c r="H4" s="61" t="s">
        <v>180</v>
      </c>
      <c r="I4" s="61" t="s">
        <v>181</v>
      </c>
      <c r="J4" s="61" t="s">
        <v>203</v>
      </c>
      <c r="K4" s="61" t="s">
        <v>206</v>
      </c>
    </row>
    <row r="5" spans="1:11" s="22" customFormat="1" ht="14.25" thickBot="1">
      <c r="A5" s="88">
        <v>1</v>
      </c>
      <c r="B5" s="88">
        <f>1+A5</f>
        <v>2</v>
      </c>
      <c r="C5" s="88">
        <f aca="true" t="shared" si="0" ref="C5:K5">1+B5</f>
        <v>3</v>
      </c>
      <c r="D5" s="88">
        <f t="shared" si="0"/>
        <v>4</v>
      </c>
      <c r="E5" s="88">
        <f t="shared" si="0"/>
        <v>5</v>
      </c>
      <c r="F5" s="88">
        <f t="shared" si="0"/>
        <v>6</v>
      </c>
      <c r="G5" s="88">
        <f t="shared" si="0"/>
        <v>7</v>
      </c>
      <c r="H5" s="88">
        <f t="shared" si="0"/>
        <v>8</v>
      </c>
      <c r="I5" s="88">
        <f t="shared" si="0"/>
        <v>9</v>
      </c>
      <c r="J5" s="88">
        <f t="shared" si="0"/>
        <v>10</v>
      </c>
      <c r="K5" s="88">
        <f t="shared" si="0"/>
        <v>11</v>
      </c>
    </row>
    <row r="6" spans="1:11" s="22" customFormat="1" ht="18" customHeight="1">
      <c r="A6" s="125"/>
      <c r="B6" s="126" t="s">
        <v>410</v>
      </c>
      <c r="C6" s="111"/>
      <c r="D6" s="113"/>
      <c r="E6" s="111"/>
      <c r="F6" s="111"/>
      <c r="G6" s="114">
        <v>7000</v>
      </c>
      <c r="H6" s="111"/>
      <c r="I6" s="111"/>
      <c r="J6" s="111"/>
      <c r="K6" s="127"/>
    </row>
    <row r="7" spans="1:11" s="22" customFormat="1" ht="48.75" customHeight="1">
      <c r="A7" s="80"/>
      <c r="B7" s="106" t="s">
        <v>316</v>
      </c>
      <c r="C7" s="32"/>
      <c r="D7" s="31"/>
      <c r="E7" s="32"/>
      <c r="F7" s="32"/>
      <c r="G7" s="110">
        <v>10000</v>
      </c>
      <c r="H7" s="32"/>
      <c r="I7" s="32"/>
      <c r="J7" s="32"/>
      <c r="K7" s="119"/>
    </row>
    <row r="8" spans="1:11" s="22" customFormat="1" ht="18.75" customHeight="1">
      <c r="A8" s="80"/>
      <c r="B8" s="106" t="s">
        <v>325</v>
      </c>
      <c r="C8" s="32"/>
      <c r="D8" s="31"/>
      <c r="E8" s="32"/>
      <c r="F8" s="32"/>
      <c r="G8" s="110">
        <v>4890</v>
      </c>
      <c r="H8" s="32"/>
      <c r="I8" s="32"/>
      <c r="J8" s="32"/>
      <c r="K8" s="119"/>
    </row>
    <row r="9" spans="1:11" s="22" customFormat="1" ht="18.75" customHeight="1">
      <c r="A9" s="80"/>
      <c r="B9" s="106" t="s">
        <v>326</v>
      </c>
      <c r="C9" s="32"/>
      <c r="D9" s="31"/>
      <c r="E9" s="32"/>
      <c r="F9" s="32"/>
      <c r="G9" s="110">
        <v>8500</v>
      </c>
      <c r="H9" s="32"/>
      <c r="I9" s="32"/>
      <c r="J9" s="32"/>
      <c r="K9" s="119"/>
    </row>
    <row r="10" spans="1:11" s="22" customFormat="1" ht="18.75" customHeight="1">
      <c r="A10" s="80"/>
      <c r="B10" s="106" t="s">
        <v>327</v>
      </c>
      <c r="C10" s="32"/>
      <c r="D10" s="31"/>
      <c r="E10" s="32"/>
      <c r="F10" s="32"/>
      <c r="G10" s="110">
        <v>4800</v>
      </c>
      <c r="H10" s="32"/>
      <c r="I10" s="32"/>
      <c r="J10" s="32"/>
      <c r="K10" s="119"/>
    </row>
    <row r="11" spans="1:11" s="22" customFormat="1" ht="17.25" customHeight="1">
      <c r="A11" s="80"/>
      <c r="B11" s="106" t="s">
        <v>338</v>
      </c>
      <c r="C11" s="32"/>
      <c r="D11" s="31"/>
      <c r="E11" s="32"/>
      <c r="F11" s="32"/>
      <c r="G11" s="110">
        <v>5959.98</v>
      </c>
      <c r="H11" s="32"/>
      <c r="I11" s="32"/>
      <c r="J11" s="32"/>
      <c r="K11" s="119"/>
    </row>
    <row r="12" spans="1:11" s="22" customFormat="1" ht="16.5" customHeight="1">
      <c r="A12" s="80"/>
      <c r="B12" s="106" t="s">
        <v>338</v>
      </c>
      <c r="C12" s="32"/>
      <c r="D12" s="31"/>
      <c r="E12" s="32"/>
      <c r="F12" s="32"/>
      <c r="G12" s="110">
        <v>11919.96</v>
      </c>
      <c r="H12" s="32"/>
      <c r="I12" s="32"/>
      <c r="J12" s="32"/>
      <c r="K12" s="119"/>
    </row>
    <row r="13" spans="1:11" s="22" customFormat="1" ht="20.25" customHeight="1">
      <c r="A13" s="80"/>
      <c r="B13" s="106" t="s">
        <v>352</v>
      </c>
      <c r="C13" s="32"/>
      <c r="D13" s="31"/>
      <c r="E13" s="32"/>
      <c r="F13" s="32"/>
      <c r="G13" s="110">
        <v>21696</v>
      </c>
      <c r="H13" s="32"/>
      <c r="I13" s="32"/>
      <c r="J13" s="32"/>
      <c r="K13" s="119"/>
    </row>
    <row r="14" spans="1:11" s="22" customFormat="1" ht="45.75" customHeight="1">
      <c r="A14" s="80"/>
      <c r="B14" s="106" t="s">
        <v>353</v>
      </c>
      <c r="C14" s="32"/>
      <c r="D14" s="31"/>
      <c r="E14" s="32"/>
      <c r="F14" s="32"/>
      <c r="G14" s="110">
        <v>18308</v>
      </c>
      <c r="H14" s="32"/>
      <c r="I14" s="32"/>
      <c r="J14" s="32"/>
      <c r="K14" s="119"/>
    </row>
    <row r="15" spans="1:11" s="22" customFormat="1" ht="21" customHeight="1">
      <c r="A15" s="80"/>
      <c r="B15" s="106" t="s">
        <v>354</v>
      </c>
      <c r="C15" s="32"/>
      <c r="D15" s="31"/>
      <c r="E15" s="32"/>
      <c r="F15" s="32"/>
      <c r="G15" s="110">
        <v>6676</v>
      </c>
      <c r="H15" s="32"/>
      <c r="I15" s="32"/>
      <c r="J15" s="32"/>
      <c r="K15" s="119"/>
    </row>
    <row r="16" spans="1:11" s="22" customFormat="1" ht="46.5" customHeight="1">
      <c r="A16" s="80"/>
      <c r="B16" s="106" t="s">
        <v>353</v>
      </c>
      <c r="C16" s="32"/>
      <c r="D16" s="31"/>
      <c r="E16" s="32"/>
      <c r="F16" s="32"/>
      <c r="G16" s="110">
        <v>21848</v>
      </c>
      <c r="H16" s="32"/>
      <c r="I16" s="32"/>
      <c r="J16" s="32"/>
      <c r="K16" s="119"/>
    </row>
    <row r="17" spans="1:11" s="22" customFormat="1" ht="17.25" customHeight="1">
      <c r="A17" s="80"/>
      <c r="B17" s="106" t="s">
        <v>411</v>
      </c>
      <c r="C17" s="32"/>
      <c r="D17" s="31"/>
      <c r="E17" s="32"/>
      <c r="F17" s="32"/>
      <c r="G17" s="109">
        <v>96000</v>
      </c>
      <c r="H17" s="32"/>
      <c r="I17" s="32"/>
      <c r="J17" s="32"/>
      <c r="K17" s="119"/>
    </row>
    <row r="18" spans="1:11" s="22" customFormat="1" ht="18" customHeight="1">
      <c r="A18" s="80"/>
      <c r="B18" s="106" t="s">
        <v>385</v>
      </c>
      <c r="C18" s="32"/>
      <c r="D18" s="31"/>
      <c r="E18" s="32"/>
      <c r="F18" s="32"/>
      <c r="G18" s="109">
        <v>8700</v>
      </c>
      <c r="H18" s="32"/>
      <c r="I18" s="32"/>
      <c r="J18" s="32"/>
      <c r="K18" s="119"/>
    </row>
    <row r="19" spans="1:11" s="22" customFormat="1" ht="18.75" customHeight="1">
      <c r="A19" s="80"/>
      <c r="B19" s="106" t="s">
        <v>386</v>
      </c>
      <c r="C19" s="32"/>
      <c r="D19" s="31"/>
      <c r="E19" s="32"/>
      <c r="F19" s="32"/>
      <c r="G19" s="109">
        <v>14200</v>
      </c>
      <c r="H19" s="32"/>
      <c r="I19" s="32"/>
      <c r="J19" s="32"/>
      <c r="K19" s="119"/>
    </row>
    <row r="20" spans="1:11" s="22" customFormat="1" ht="17.25" customHeight="1">
      <c r="A20" s="80"/>
      <c r="B20" s="106" t="s">
        <v>387</v>
      </c>
      <c r="C20" s="32"/>
      <c r="D20" s="31"/>
      <c r="E20" s="32"/>
      <c r="F20" s="32"/>
      <c r="G20" s="109">
        <v>8500</v>
      </c>
      <c r="H20" s="32"/>
      <c r="I20" s="32"/>
      <c r="J20" s="32"/>
      <c r="K20" s="119"/>
    </row>
    <row r="21" spans="1:11" s="22" customFormat="1" ht="16.5" customHeight="1">
      <c r="A21" s="80"/>
      <c r="B21" s="106" t="s">
        <v>388</v>
      </c>
      <c r="C21" s="32"/>
      <c r="D21" s="31"/>
      <c r="E21" s="32"/>
      <c r="F21" s="32"/>
      <c r="G21" s="109">
        <v>28000</v>
      </c>
      <c r="H21" s="32"/>
      <c r="I21" s="32"/>
      <c r="J21" s="32"/>
      <c r="K21" s="119"/>
    </row>
    <row r="22" spans="1:11" s="22" customFormat="1" ht="14.25">
      <c r="A22" s="80"/>
      <c r="B22" s="106" t="s">
        <v>389</v>
      </c>
      <c r="C22" s="32"/>
      <c r="D22" s="31"/>
      <c r="E22" s="32"/>
      <c r="F22" s="32"/>
      <c r="G22" s="109">
        <v>6200</v>
      </c>
      <c r="H22" s="32"/>
      <c r="I22" s="32"/>
      <c r="J22" s="32"/>
      <c r="K22" s="119"/>
    </row>
    <row r="23" spans="1:11" s="22" customFormat="1" ht="19.5" customHeight="1">
      <c r="A23" s="80"/>
      <c r="B23" s="106" t="s">
        <v>390</v>
      </c>
      <c r="C23" s="32"/>
      <c r="D23" s="31"/>
      <c r="E23" s="32"/>
      <c r="F23" s="32"/>
      <c r="G23" s="109">
        <v>3000</v>
      </c>
      <c r="H23" s="32"/>
      <c r="I23" s="32"/>
      <c r="J23" s="32"/>
      <c r="K23" s="119"/>
    </row>
    <row r="24" spans="1:11" s="22" customFormat="1" ht="21" customHeight="1">
      <c r="A24" s="80"/>
      <c r="B24" s="106" t="s">
        <v>391</v>
      </c>
      <c r="C24" s="32"/>
      <c r="D24" s="31"/>
      <c r="E24" s="32"/>
      <c r="F24" s="32"/>
      <c r="G24" s="109">
        <v>2250</v>
      </c>
      <c r="H24" s="32"/>
      <c r="I24" s="32"/>
      <c r="J24" s="32"/>
      <c r="K24" s="119"/>
    </row>
    <row r="25" spans="1:11" s="22" customFormat="1" ht="19.5" customHeight="1">
      <c r="A25" s="80"/>
      <c r="B25" s="106" t="s">
        <v>391</v>
      </c>
      <c r="C25" s="32"/>
      <c r="D25" s="31"/>
      <c r="E25" s="32"/>
      <c r="F25" s="32"/>
      <c r="G25" s="109">
        <v>2250</v>
      </c>
      <c r="H25" s="32"/>
      <c r="I25" s="32"/>
      <c r="J25" s="32"/>
      <c r="K25" s="119"/>
    </row>
    <row r="26" spans="1:11" s="22" customFormat="1" ht="18.75" customHeight="1">
      <c r="A26" s="80"/>
      <c r="B26" s="106" t="s">
        <v>392</v>
      </c>
      <c r="C26" s="32"/>
      <c r="D26" s="31"/>
      <c r="E26" s="32"/>
      <c r="F26" s="32"/>
      <c r="G26" s="109">
        <v>32700</v>
      </c>
      <c r="H26" s="32"/>
      <c r="I26" s="32"/>
      <c r="J26" s="32"/>
      <c r="K26" s="119"/>
    </row>
    <row r="27" spans="1:11" s="22" customFormat="1" ht="20.25" customHeight="1">
      <c r="A27" s="80"/>
      <c r="B27" s="106" t="s">
        <v>393</v>
      </c>
      <c r="C27" s="32"/>
      <c r="D27" s="31"/>
      <c r="E27" s="32"/>
      <c r="F27" s="32"/>
      <c r="G27" s="109">
        <v>13603.23</v>
      </c>
      <c r="H27" s="32"/>
      <c r="I27" s="32"/>
      <c r="J27" s="32"/>
      <c r="K27" s="119"/>
    </row>
    <row r="28" spans="1:11" s="22" customFormat="1" ht="19.5" customHeight="1">
      <c r="A28" s="80"/>
      <c r="B28" s="106" t="s">
        <v>393</v>
      </c>
      <c r="C28" s="32"/>
      <c r="D28" s="31"/>
      <c r="E28" s="32"/>
      <c r="F28" s="32"/>
      <c r="G28" s="109">
        <v>13603.23</v>
      </c>
      <c r="H28" s="32"/>
      <c r="I28" s="32"/>
      <c r="J28" s="32"/>
      <c r="K28" s="119"/>
    </row>
    <row r="29" spans="1:11" s="22" customFormat="1" ht="18" customHeight="1">
      <c r="A29" s="80"/>
      <c r="B29" s="106" t="s">
        <v>394</v>
      </c>
      <c r="C29" s="32"/>
      <c r="D29" s="31"/>
      <c r="E29" s="32"/>
      <c r="F29" s="32"/>
      <c r="G29" s="109">
        <v>441.87</v>
      </c>
      <c r="H29" s="32"/>
      <c r="I29" s="32"/>
      <c r="J29" s="32"/>
      <c r="K29" s="119"/>
    </row>
    <row r="30" spans="1:11" s="22" customFormat="1" ht="45" customHeight="1">
      <c r="A30" s="80"/>
      <c r="B30" s="106" t="s">
        <v>412</v>
      </c>
      <c r="C30" s="32"/>
      <c r="D30" s="31"/>
      <c r="E30" s="32"/>
      <c r="F30" s="32"/>
      <c r="G30" s="109">
        <v>7750</v>
      </c>
      <c r="H30" s="32"/>
      <c r="I30" s="32"/>
      <c r="J30" s="32"/>
      <c r="K30" s="119"/>
    </row>
    <row r="31" spans="1:11" s="22" customFormat="1" ht="15" customHeight="1">
      <c r="A31" s="80"/>
      <c r="B31" s="106" t="s">
        <v>413</v>
      </c>
      <c r="C31" s="32"/>
      <c r="D31" s="31"/>
      <c r="E31" s="32"/>
      <c r="F31" s="32"/>
      <c r="G31" s="109">
        <v>7000</v>
      </c>
      <c r="H31" s="32"/>
      <c r="I31" s="32"/>
      <c r="J31" s="32"/>
      <c r="K31" s="119"/>
    </row>
    <row r="32" spans="1:11" s="22" customFormat="1" ht="18" customHeight="1">
      <c r="A32" s="80"/>
      <c r="B32" s="106" t="s">
        <v>399</v>
      </c>
      <c r="C32" s="32"/>
      <c r="D32" s="31"/>
      <c r="E32" s="32"/>
      <c r="F32" s="32"/>
      <c r="G32" s="109">
        <v>5400</v>
      </c>
      <c r="H32" s="32"/>
      <c r="I32" s="32"/>
      <c r="J32" s="32"/>
      <c r="K32" s="119"/>
    </row>
    <row r="33" spans="1:11" s="22" customFormat="1" ht="20.25" customHeight="1">
      <c r="A33" s="80"/>
      <c r="B33" s="106" t="s">
        <v>403</v>
      </c>
      <c r="C33" s="32"/>
      <c r="D33" s="31"/>
      <c r="E33" s="32"/>
      <c r="F33" s="32"/>
      <c r="G33" s="109">
        <v>7452.35</v>
      </c>
      <c r="H33" s="32"/>
      <c r="I33" s="32"/>
      <c r="J33" s="32"/>
      <c r="K33" s="119"/>
    </row>
    <row r="34" spans="1:11" s="22" customFormat="1" ht="20.25" customHeight="1">
      <c r="A34" s="80"/>
      <c r="B34" s="106" t="s">
        <v>404</v>
      </c>
      <c r="C34" s="32"/>
      <c r="D34" s="31"/>
      <c r="E34" s="32"/>
      <c r="F34" s="32"/>
      <c r="G34" s="109">
        <v>7452.35</v>
      </c>
      <c r="H34" s="32"/>
      <c r="I34" s="32"/>
      <c r="J34" s="32"/>
      <c r="K34" s="119"/>
    </row>
    <row r="35" spans="1:11" s="22" customFormat="1" ht="31.5" customHeight="1">
      <c r="A35" s="80"/>
      <c r="B35" s="106" t="s">
        <v>405</v>
      </c>
      <c r="C35" s="32"/>
      <c r="D35" s="31"/>
      <c r="E35" s="32"/>
      <c r="F35" s="32"/>
      <c r="G35" s="109">
        <v>4413.87</v>
      </c>
      <c r="H35" s="32"/>
      <c r="I35" s="32"/>
      <c r="J35" s="32"/>
      <c r="K35" s="119"/>
    </row>
    <row r="36" spans="1:11" s="22" customFormat="1" ht="19.5" customHeight="1">
      <c r="A36" s="80"/>
      <c r="B36" s="106" t="s">
        <v>414</v>
      </c>
      <c r="C36" s="32"/>
      <c r="D36" s="31"/>
      <c r="E36" s="32"/>
      <c r="F36" s="32"/>
      <c r="G36" s="108">
        <v>18000</v>
      </c>
      <c r="H36" s="32"/>
      <c r="I36" s="32"/>
      <c r="J36" s="32"/>
      <c r="K36" s="119"/>
    </row>
    <row r="37" spans="1:11" s="22" customFormat="1" ht="14.25">
      <c r="A37" s="80"/>
      <c r="B37" s="106" t="s">
        <v>408</v>
      </c>
      <c r="C37" s="32"/>
      <c r="D37" s="31"/>
      <c r="E37" s="32"/>
      <c r="F37" s="32"/>
      <c r="G37" s="108">
        <v>2858.55</v>
      </c>
      <c r="H37" s="32"/>
      <c r="I37" s="32"/>
      <c r="J37" s="32"/>
      <c r="K37" s="119"/>
    </row>
    <row r="38" spans="1:11" s="22" customFormat="1" ht="15.75" customHeight="1" thickBot="1">
      <c r="A38" s="82"/>
      <c r="B38" s="120" t="s">
        <v>409</v>
      </c>
      <c r="C38" s="121"/>
      <c r="D38" s="122"/>
      <c r="E38" s="121"/>
      <c r="F38" s="121"/>
      <c r="G38" s="123">
        <v>13300</v>
      </c>
      <c r="H38" s="121"/>
      <c r="I38" s="121"/>
      <c r="J38" s="121"/>
      <c r="K38" s="124"/>
    </row>
    <row r="42" spans="1:11" s="22" customFormat="1" ht="14.25">
      <c r="A42" s="111"/>
      <c r="B42" s="112" t="s">
        <v>309</v>
      </c>
      <c r="C42" s="111"/>
      <c r="D42" s="113"/>
      <c r="E42" s="111"/>
      <c r="F42" s="111"/>
      <c r="G42" s="114">
        <v>10086.78</v>
      </c>
      <c r="H42" s="111"/>
      <c r="I42" s="111"/>
      <c r="J42" s="111"/>
      <c r="K42" s="111"/>
    </row>
    <row r="43" spans="1:11" s="22" customFormat="1" ht="28.5">
      <c r="A43" s="32"/>
      <c r="B43" s="106" t="s">
        <v>310</v>
      </c>
      <c r="C43" s="32"/>
      <c r="D43" s="31"/>
      <c r="E43" s="32"/>
      <c r="F43" s="32"/>
      <c r="G43" s="110">
        <v>3702.6</v>
      </c>
      <c r="H43" s="32"/>
      <c r="I43" s="32"/>
      <c r="J43" s="32"/>
      <c r="K43" s="32"/>
    </row>
    <row r="44" spans="1:11" s="22" customFormat="1" ht="14.25">
      <c r="A44" s="32"/>
      <c r="B44" s="106" t="s">
        <v>311</v>
      </c>
      <c r="C44" s="32"/>
      <c r="D44" s="31"/>
      <c r="E44" s="32"/>
      <c r="F44" s="32"/>
      <c r="G44" s="110">
        <v>6271.98</v>
      </c>
      <c r="H44" s="32"/>
      <c r="I44" s="32"/>
      <c r="J44" s="32"/>
      <c r="K44" s="32"/>
    </row>
    <row r="45" spans="1:11" s="22" customFormat="1" ht="14.25">
      <c r="A45" s="32"/>
      <c r="B45" s="106" t="s">
        <v>312</v>
      </c>
      <c r="C45" s="32"/>
      <c r="D45" s="31"/>
      <c r="E45" s="32"/>
      <c r="F45" s="32"/>
      <c r="G45" s="110">
        <v>10923.3</v>
      </c>
      <c r="H45" s="32"/>
      <c r="I45" s="32"/>
      <c r="J45" s="32"/>
      <c r="K45" s="32"/>
    </row>
    <row r="46" spans="1:11" s="22" customFormat="1" ht="42.75">
      <c r="A46" s="32"/>
      <c r="B46" s="106" t="s">
        <v>314</v>
      </c>
      <c r="C46" s="32"/>
      <c r="D46" s="31"/>
      <c r="E46" s="32"/>
      <c r="F46" s="32"/>
      <c r="G46" s="110">
        <v>7769</v>
      </c>
      <c r="H46" s="32"/>
      <c r="I46" s="32"/>
      <c r="J46" s="32"/>
      <c r="K46" s="32"/>
    </row>
    <row r="47" spans="1:11" s="22" customFormat="1" ht="14.25">
      <c r="A47" s="32"/>
      <c r="B47" s="106" t="s">
        <v>315</v>
      </c>
      <c r="C47" s="32"/>
      <c r="D47" s="31"/>
      <c r="E47" s="32"/>
      <c r="F47" s="32"/>
      <c r="G47" s="110">
        <v>5355</v>
      </c>
      <c r="H47" s="32"/>
      <c r="I47" s="32"/>
      <c r="J47" s="32"/>
      <c r="K47" s="32"/>
    </row>
    <row r="48" spans="1:11" s="22" customFormat="1" ht="14.25">
      <c r="A48" s="32"/>
      <c r="B48" s="106" t="s">
        <v>317</v>
      </c>
      <c r="C48" s="32"/>
      <c r="D48" s="31"/>
      <c r="E48" s="32"/>
      <c r="F48" s="32"/>
      <c r="G48" s="110">
        <v>1727.88</v>
      </c>
      <c r="H48" s="32"/>
      <c r="I48" s="32"/>
      <c r="J48" s="32"/>
      <c r="K48" s="32"/>
    </row>
    <row r="49" spans="1:11" s="22" customFormat="1" ht="14.25">
      <c r="A49" s="32"/>
      <c r="B49" s="106" t="s">
        <v>319</v>
      </c>
      <c r="C49" s="32"/>
      <c r="D49" s="31"/>
      <c r="E49" s="32"/>
      <c r="F49" s="32"/>
      <c r="G49" s="110">
        <v>3603.6</v>
      </c>
      <c r="H49" s="32"/>
      <c r="I49" s="32"/>
      <c r="J49" s="32"/>
      <c r="K49" s="32"/>
    </row>
    <row r="50" spans="1:11" s="22" customFormat="1" ht="14.25">
      <c r="A50" s="32"/>
      <c r="B50" s="106" t="s">
        <v>320</v>
      </c>
      <c r="C50" s="32"/>
      <c r="D50" s="31"/>
      <c r="E50" s="32"/>
      <c r="F50" s="32"/>
      <c r="G50" s="110">
        <v>2905.98</v>
      </c>
      <c r="H50" s="32"/>
      <c r="I50" s="32"/>
      <c r="J50" s="32"/>
      <c r="K50" s="32"/>
    </row>
    <row r="51" spans="1:11" s="22" customFormat="1" ht="14.25">
      <c r="A51" s="32"/>
      <c r="B51" s="106" t="s">
        <v>321</v>
      </c>
      <c r="C51" s="32"/>
      <c r="D51" s="31"/>
      <c r="E51" s="32"/>
      <c r="F51" s="32"/>
      <c r="G51" s="110">
        <v>1559.58</v>
      </c>
      <c r="H51" s="32"/>
      <c r="I51" s="32"/>
      <c r="J51" s="32"/>
      <c r="K51" s="32"/>
    </row>
    <row r="52" spans="1:11" s="22" customFormat="1" ht="14.25">
      <c r="A52" s="32"/>
      <c r="B52" s="106" t="s">
        <v>322</v>
      </c>
      <c r="C52" s="32"/>
      <c r="D52" s="31"/>
      <c r="E52" s="32"/>
      <c r="F52" s="32"/>
      <c r="G52" s="110">
        <v>4300</v>
      </c>
      <c r="H52" s="32"/>
      <c r="I52" s="32"/>
      <c r="J52" s="32"/>
      <c r="K52" s="32"/>
    </row>
    <row r="53" spans="1:11" s="22" customFormat="1" ht="14.25">
      <c r="A53" s="32"/>
      <c r="B53" s="106" t="s">
        <v>328</v>
      </c>
      <c r="C53" s="32"/>
      <c r="D53" s="31"/>
      <c r="E53" s="32"/>
      <c r="F53" s="32"/>
      <c r="G53" s="110">
        <v>4785</v>
      </c>
      <c r="H53" s="32"/>
      <c r="I53" s="32"/>
      <c r="J53" s="32"/>
      <c r="K53" s="32"/>
    </row>
    <row r="54" spans="1:11" s="22" customFormat="1" ht="14.25">
      <c r="A54" s="32"/>
      <c r="B54" s="106" t="s">
        <v>329</v>
      </c>
      <c r="C54" s="32"/>
      <c r="D54" s="31"/>
      <c r="E54" s="32"/>
      <c r="F54" s="32"/>
      <c r="G54" s="110">
        <v>10720</v>
      </c>
      <c r="H54" s="32"/>
      <c r="I54" s="32"/>
      <c r="J54" s="32"/>
      <c r="K54" s="32"/>
    </row>
    <row r="55" spans="1:11" s="22" customFormat="1" ht="28.5">
      <c r="A55" s="32"/>
      <c r="B55" s="106" t="s">
        <v>330</v>
      </c>
      <c r="C55" s="32"/>
      <c r="D55" s="31"/>
      <c r="E55" s="32"/>
      <c r="F55" s="32"/>
      <c r="G55" s="110">
        <v>6180</v>
      </c>
      <c r="H55" s="32"/>
      <c r="I55" s="32"/>
      <c r="J55" s="32"/>
      <c r="K55" s="32"/>
    </row>
    <row r="56" spans="1:11" s="22" customFormat="1" ht="14.25">
      <c r="A56" s="32"/>
      <c r="B56" s="106" t="s">
        <v>331</v>
      </c>
      <c r="C56" s="32"/>
      <c r="D56" s="31"/>
      <c r="E56" s="32"/>
      <c r="F56" s="32"/>
      <c r="G56" s="110">
        <v>5190.9</v>
      </c>
      <c r="H56" s="32"/>
      <c r="I56" s="32"/>
      <c r="J56" s="32"/>
      <c r="K56" s="32"/>
    </row>
    <row r="57" spans="1:11" s="22" customFormat="1" ht="14.25">
      <c r="A57" s="32"/>
      <c r="B57" s="106" t="s">
        <v>332</v>
      </c>
      <c r="C57" s="32"/>
      <c r="D57" s="31"/>
      <c r="E57" s="32"/>
      <c r="F57" s="32"/>
      <c r="G57" s="110">
        <v>1050</v>
      </c>
      <c r="H57" s="32"/>
      <c r="I57" s="32"/>
      <c r="J57" s="32"/>
      <c r="K57" s="32"/>
    </row>
    <row r="58" spans="1:11" s="22" customFormat="1" ht="14.25">
      <c r="A58" s="32"/>
      <c r="B58" s="106" t="s">
        <v>333</v>
      </c>
      <c r="C58" s="32"/>
      <c r="D58" s="31"/>
      <c r="E58" s="32"/>
      <c r="F58" s="32"/>
      <c r="G58" s="110">
        <v>5500</v>
      </c>
      <c r="H58" s="32"/>
      <c r="I58" s="32"/>
      <c r="J58" s="32"/>
      <c r="K58" s="32"/>
    </row>
    <row r="59" spans="1:11" s="22" customFormat="1" ht="14.25">
      <c r="A59" s="32"/>
      <c r="B59" s="106" t="s">
        <v>335</v>
      </c>
      <c r="C59" s="32"/>
      <c r="D59" s="31"/>
      <c r="E59" s="32"/>
      <c r="F59" s="32"/>
      <c r="G59" s="110">
        <v>5505.64</v>
      </c>
      <c r="H59" s="32"/>
      <c r="I59" s="32"/>
      <c r="J59" s="32"/>
      <c r="K59" s="32"/>
    </row>
    <row r="60" spans="1:11" s="22" customFormat="1" ht="14.25">
      <c r="A60" s="32"/>
      <c r="B60" s="106" t="s">
        <v>336</v>
      </c>
      <c r="C60" s="32"/>
      <c r="D60" s="31"/>
      <c r="E60" s="32"/>
      <c r="F60" s="32"/>
      <c r="G60" s="110">
        <v>9522.24</v>
      </c>
      <c r="H60" s="32"/>
      <c r="I60" s="32"/>
      <c r="J60" s="32"/>
      <c r="K60" s="32"/>
    </row>
    <row r="61" spans="1:11" s="22" customFormat="1" ht="28.5">
      <c r="A61" s="32"/>
      <c r="B61" s="106" t="s">
        <v>337</v>
      </c>
      <c r="C61" s="32"/>
      <c r="D61" s="31"/>
      <c r="E61" s="32"/>
      <c r="F61" s="32"/>
      <c r="G61" s="110">
        <v>4190</v>
      </c>
      <c r="H61" s="32"/>
      <c r="I61" s="32"/>
      <c r="J61" s="32"/>
      <c r="K61" s="32"/>
    </row>
    <row r="62" spans="1:11" s="22" customFormat="1" ht="28.5">
      <c r="A62" s="32"/>
      <c r="B62" s="106" t="s">
        <v>350</v>
      </c>
      <c r="C62" s="32"/>
      <c r="D62" s="31"/>
      <c r="E62" s="32"/>
      <c r="F62" s="32"/>
      <c r="G62" s="110">
        <v>5387</v>
      </c>
      <c r="H62" s="32"/>
      <c r="I62" s="32"/>
      <c r="J62" s="32"/>
      <c r="K62" s="32"/>
    </row>
    <row r="63" spans="1:11" s="22" customFormat="1" ht="14.25">
      <c r="A63" s="32"/>
      <c r="B63" s="106" t="s">
        <v>351</v>
      </c>
      <c r="C63" s="32"/>
      <c r="D63" s="31"/>
      <c r="E63" s="32"/>
      <c r="F63" s="32"/>
      <c r="G63" s="110">
        <v>1733</v>
      </c>
      <c r="H63" s="32"/>
      <c r="I63" s="32"/>
      <c r="J63" s="32"/>
      <c r="K63" s="32"/>
    </row>
    <row r="64" spans="1:11" s="22" customFormat="1" ht="14.25">
      <c r="A64" s="32"/>
      <c r="B64" s="106" t="s">
        <v>355</v>
      </c>
      <c r="C64" s="32"/>
      <c r="D64" s="31"/>
      <c r="E64" s="32"/>
      <c r="F64" s="32"/>
      <c r="G64" s="108">
        <v>8300</v>
      </c>
      <c r="H64" s="32"/>
      <c r="I64" s="32"/>
      <c r="J64" s="32"/>
      <c r="K64" s="32"/>
    </row>
    <row r="65" spans="1:11" s="22" customFormat="1" ht="14.25">
      <c r="A65" s="32"/>
      <c r="B65" s="106" t="s">
        <v>356</v>
      </c>
      <c r="C65" s="32"/>
      <c r="D65" s="31"/>
      <c r="E65" s="32"/>
      <c r="F65" s="32"/>
      <c r="G65" s="108">
        <v>2700</v>
      </c>
      <c r="H65" s="32"/>
      <c r="I65" s="32"/>
      <c r="J65" s="32"/>
      <c r="K65" s="32"/>
    </row>
    <row r="66" spans="1:11" s="22" customFormat="1" ht="14.25">
      <c r="A66" s="32"/>
      <c r="B66" s="106" t="s">
        <v>357</v>
      </c>
      <c r="C66" s="32"/>
      <c r="D66" s="31"/>
      <c r="E66" s="32"/>
      <c r="F66" s="32"/>
      <c r="G66" s="109">
        <v>880</v>
      </c>
      <c r="H66" s="32"/>
      <c r="I66" s="32"/>
      <c r="J66" s="32"/>
      <c r="K66" s="32"/>
    </row>
    <row r="67" spans="1:11" s="22" customFormat="1" ht="14.25">
      <c r="A67" s="32"/>
      <c r="B67" s="106" t="s">
        <v>358</v>
      </c>
      <c r="C67" s="32"/>
      <c r="D67" s="31"/>
      <c r="E67" s="32"/>
      <c r="F67" s="32"/>
      <c r="G67" s="109">
        <v>570</v>
      </c>
      <c r="H67" s="32"/>
      <c r="I67" s="32"/>
      <c r="J67" s="32"/>
      <c r="K67" s="32"/>
    </row>
    <row r="68" spans="1:11" s="22" customFormat="1" ht="14.25">
      <c r="A68" s="32"/>
      <c r="B68" s="106" t="s">
        <v>359</v>
      </c>
      <c r="C68" s="32"/>
      <c r="D68" s="31"/>
      <c r="E68" s="32"/>
      <c r="F68" s="32"/>
      <c r="G68" s="109">
        <v>890</v>
      </c>
      <c r="H68" s="32"/>
      <c r="I68" s="32"/>
      <c r="J68" s="32"/>
      <c r="K68" s="32"/>
    </row>
    <row r="69" spans="1:11" s="22" customFormat="1" ht="14.25">
      <c r="A69" s="32"/>
      <c r="B69" s="106" t="s">
        <v>360</v>
      </c>
      <c r="C69" s="32"/>
      <c r="D69" s="31"/>
      <c r="E69" s="32"/>
      <c r="F69" s="32"/>
      <c r="G69" s="108">
        <v>1300</v>
      </c>
      <c r="H69" s="32"/>
      <c r="I69" s="32"/>
      <c r="J69" s="32"/>
      <c r="K69" s="32"/>
    </row>
    <row r="70" spans="1:11" s="22" customFormat="1" ht="14.25">
      <c r="A70" s="32"/>
      <c r="B70" s="106" t="s">
        <v>361</v>
      </c>
      <c r="C70" s="32"/>
      <c r="D70" s="31"/>
      <c r="E70" s="32"/>
      <c r="F70" s="32"/>
      <c r="G70" s="108">
        <v>1070</v>
      </c>
      <c r="H70" s="32"/>
      <c r="I70" s="32"/>
      <c r="J70" s="32"/>
      <c r="K70" s="32"/>
    </row>
    <row r="71" spans="1:11" s="22" customFormat="1" ht="14.25">
      <c r="A71" s="32"/>
      <c r="B71" s="106" t="s">
        <v>362</v>
      </c>
      <c r="C71" s="32"/>
      <c r="D71" s="31"/>
      <c r="E71" s="32"/>
      <c r="F71" s="32"/>
      <c r="G71" s="108">
        <v>6420</v>
      </c>
      <c r="H71" s="32"/>
      <c r="I71" s="32"/>
      <c r="J71" s="32"/>
      <c r="K71" s="32"/>
    </row>
    <row r="72" spans="1:11" s="22" customFormat="1" ht="14.25">
      <c r="A72" s="32"/>
      <c r="B72" s="106" t="s">
        <v>363</v>
      </c>
      <c r="C72" s="32"/>
      <c r="D72" s="31"/>
      <c r="E72" s="32"/>
      <c r="F72" s="32"/>
      <c r="G72" s="108">
        <v>7379.79</v>
      </c>
      <c r="H72" s="32"/>
      <c r="I72" s="32"/>
      <c r="J72" s="32"/>
      <c r="K72" s="32"/>
    </row>
    <row r="73" spans="1:11" s="22" customFormat="1" ht="14.25">
      <c r="A73" s="32"/>
      <c r="B73" s="106" t="s">
        <v>364</v>
      </c>
      <c r="C73" s="32"/>
      <c r="D73" s="31"/>
      <c r="E73" s="32"/>
      <c r="F73" s="32"/>
      <c r="G73" s="108">
        <v>4815</v>
      </c>
      <c r="H73" s="32"/>
      <c r="I73" s="32"/>
      <c r="J73" s="32"/>
      <c r="K73" s="32"/>
    </row>
    <row r="74" spans="1:11" s="22" customFormat="1" ht="14.25">
      <c r="A74" s="32"/>
      <c r="B74" s="106" t="s">
        <v>365</v>
      </c>
      <c r="C74" s="32"/>
      <c r="D74" s="31"/>
      <c r="E74" s="32"/>
      <c r="F74" s="32"/>
      <c r="G74" s="109">
        <v>900</v>
      </c>
      <c r="H74" s="32"/>
      <c r="I74" s="32"/>
      <c r="J74" s="32"/>
      <c r="K74" s="32"/>
    </row>
    <row r="75" spans="1:11" s="22" customFormat="1" ht="14.25">
      <c r="A75" s="32"/>
      <c r="B75" s="106" t="s">
        <v>365</v>
      </c>
      <c r="C75" s="32"/>
      <c r="D75" s="31"/>
      <c r="E75" s="32"/>
      <c r="F75" s="32"/>
      <c r="G75" s="109">
        <v>900</v>
      </c>
      <c r="H75" s="32"/>
      <c r="I75" s="32"/>
      <c r="J75" s="32"/>
      <c r="K75" s="32"/>
    </row>
    <row r="76" spans="1:11" s="22" customFormat="1" ht="14.25">
      <c r="A76" s="32"/>
      <c r="B76" s="106" t="s">
        <v>366</v>
      </c>
      <c r="C76" s="32"/>
      <c r="D76" s="31"/>
      <c r="E76" s="32"/>
      <c r="F76" s="32"/>
      <c r="G76" s="108">
        <v>1800</v>
      </c>
      <c r="H76" s="32"/>
      <c r="I76" s="32"/>
      <c r="J76" s="32"/>
      <c r="K76" s="32"/>
    </row>
    <row r="77" spans="1:11" s="22" customFormat="1" ht="14.25">
      <c r="A77" s="32"/>
      <c r="B77" s="106" t="s">
        <v>367</v>
      </c>
      <c r="C77" s="32"/>
      <c r="D77" s="31"/>
      <c r="E77" s="32"/>
      <c r="F77" s="32"/>
      <c r="G77" s="109">
        <v>900</v>
      </c>
      <c r="H77" s="32"/>
      <c r="I77" s="32"/>
      <c r="J77" s="32"/>
      <c r="K77" s="32"/>
    </row>
    <row r="78" spans="1:11" s="22" customFormat="1" ht="14.25">
      <c r="A78" s="32"/>
      <c r="B78" s="106" t="s">
        <v>368</v>
      </c>
      <c r="C78" s="32"/>
      <c r="D78" s="31"/>
      <c r="E78" s="32"/>
      <c r="F78" s="32"/>
      <c r="G78" s="109">
        <v>900</v>
      </c>
      <c r="H78" s="32"/>
      <c r="I78" s="32"/>
      <c r="J78" s="32"/>
      <c r="K78" s="32"/>
    </row>
    <row r="79" spans="1:11" s="22" customFormat="1" ht="14.25">
      <c r="A79" s="32"/>
      <c r="B79" s="106" t="s">
        <v>369</v>
      </c>
      <c r="C79" s="32"/>
      <c r="D79" s="31"/>
      <c r="E79" s="32"/>
      <c r="F79" s="32"/>
      <c r="G79" s="108">
        <v>1800</v>
      </c>
      <c r="H79" s="32"/>
      <c r="I79" s="32"/>
      <c r="J79" s="32"/>
      <c r="K79" s="32"/>
    </row>
    <row r="80" spans="1:11" s="22" customFormat="1" ht="14.25">
      <c r="A80" s="32"/>
      <c r="B80" s="106" t="s">
        <v>370</v>
      </c>
      <c r="C80" s="32"/>
      <c r="D80" s="31"/>
      <c r="E80" s="32"/>
      <c r="F80" s="32"/>
      <c r="G80" s="109">
        <v>900</v>
      </c>
      <c r="H80" s="32"/>
      <c r="I80" s="32"/>
      <c r="J80" s="32"/>
      <c r="K80" s="32"/>
    </row>
    <row r="81" spans="1:11" s="22" customFormat="1" ht="14.25">
      <c r="A81" s="32"/>
      <c r="B81" s="106" t="s">
        <v>371</v>
      </c>
      <c r="C81" s="32"/>
      <c r="D81" s="31"/>
      <c r="E81" s="32"/>
      <c r="F81" s="32"/>
      <c r="G81" s="108">
        <v>1800</v>
      </c>
      <c r="H81" s="32"/>
      <c r="I81" s="32"/>
      <c r="J81" s="32"/>
      <c r="K81" s="32"/>
    </row>
    <row r="82" spans="1:11" s="22" customFormat="1" ht="14.25">
      <c r="A82" s="32"/>
      <c r="B82" s="106" t="s">
        <v>372</v>
      </c>
      <c r="C82" s="32"/>
      <c r="D82" s="31"/>
      <c r="E82" s="32"/>
      <c r="F82" s="32"/>
      <c r="G82" s="108">
        <v>3700</v>
      </c>
      <c r="H82" s="32"/>
      <c r="I82" s="32"/>
      <c r="J82" s="32"/>
      <c r="K82" s="32"/>
    </row>
    <row r="83" spans="1:11" s="22" customFormat="1" ht="14.25">
      <c r="A83" s="32"/>
      <c r="B83" s="106" t="s">
        <v>373</v>
      </c>
      <c r="C83" s="32"/>
      <c r="D83" s="31"/>
      <c r="E83" s="32"/>
      <c r="F83" s="32"/>
      <c r="G83" s="108">
        <v>1900</v>
      </c>
      <c r="H83" s="32"/>
      <c r="I83" s="32"/>
      <c r="J83" s="32"/>
      <c r="K83" s="32"/>
    </row>
    <row r="84" spans="1:11" s="22" customFormat="1" ht="14.25">
      <c r="A84" s="32"/>
      <c r="B84" s="106" t="s">
        <v>374</v>
      </c>
      <c r="C84" s="32"/>
      <c r="D84" s="31"/>
      <c r="E84" s="32"/>
      <c r="F84" s="32"/>
      <c r="G84" s="108">
        <v>4500</v>
      </c>
      <c r="H84" s="32"/>
      <c r="I84" s="32"/>
      <c r="J84" s="32"/>
      <c r="K84" s="32"/>
    </row>
    <row r="85" spans="1:11" s="22" customFormat="1" ht="14.25">
      <c r="A85" s="32"/>
      <c r="B85" s="106" t="s">
        <v>375</v>
      </c>
      <c r="C85" s="32"/>
      <c r="D85" s="31"/>
      <c r="E85" s="32"/>
      <c r="F85" s="32"/>
      <c r="G85" s="109">
        <v>210</v>
      </c>
      <c r="H85" s="32"/>
      <c r="I85" s="32"/>
      <c r="J85" s="32"/>
      <c r="K85" s="32"/>
    </row>
    <row r="86" spans="1:11" s="22" customFormat="1" ht="14.25">
      <c r="A86" s="32"/>
      <c r="B86" s="106" t="s">
        <v>376</v>
      </c>
      <c r="C86" s="32"/>
      <c r="D86" s="31"/>
      <c r="E86" s="32"/>
      <c r="F86" s="32"/>
      <c r="G86" s="108">
        <v>4500</v>
      </c>
      <c r="H86" s="32"/>
      <c r="I86" s="32"/>
      <c r="J86" s="32"/>
      <c r="K86" s="32"/>
    </row>
    <row r="87" spans="1:11" s="22" customFormat="1" ht="14.25">
      <c r="A87" s="32"/>
      <c r="B87" s="106" t="s">
        <v>377</v>
      </c>
      <c r="C87" s="32"/>
      <c r="D87" s="31"/>
      <c r="E87" s="32"/>
      <c r="F87" s="32"/>
      <c r="G87" s="108">
        <v>3200</v>
      </c>
      <c r="H87" s="32"/>
      <c r="I87" s="32"/>
      <c r="J87" s="32"/>
      <c r="K87" s="32"/>
    </row>
    <row r="88" spans="1:11" s="22" customFormat="1" ht="14.25">
      <c r="A88" s="32"/>
      <c r="B88" s="106" t="s">
        <v>378</v>
      </c>
      <c r="C88" s="32"/>
      <c r="D88" s="31"/>
      <c r="E88" s="32"/>
      <c r="F88" s="32"/>
      <c r="G88" s="109">
        <v>7208</v>
      </c>
      <c r="H88" s="32"/>
      <c r="I88" s="32"/>
      <c r="J88" s="32"/>
      <c r="K88" s="32"/>
    </row>
    <row r="89" spans="1:11" s="22" customFormat="1" ht="14.25">
      <c r="A89" s="32"/>
      <c r="B89" s="106" t="s">
        <v>379</v>
      </c>
      <c r="C89" s="32"/>
      <c r="D89" s="31"/>
      <c r="E89" s="32"/>
      <c r="F89" s="32"/>
      <c r="G89" s="109">
        <v>3852</v>
      </c>
      <c r="H89" s="32"/>
      <c r="I89" s="32"/>
      <c r="J89" s="32"/>
      <c r="K89" s="32"/>
    </row>
    <row r="90" spans="1:11" s="22" customFormat="1" ht="14.25">
      <c r="A90" s="32"/>
      <c r="B90" s="106" t="s">
        <v>380</v>
      </c>
      <c r="C90" s="32"/>
      <c r="D90" s="31"/>
      <c r="E90" s="32"/>
      <c r="F90" s="32"/>
      <c r="G90" s="109">
        <v>1345.06</v>
      </c>
      <c r="H90" s="32"/>
      <c r="I90" s="32"/>
      <c r="J90" s="32"/>
      <c r="K90" s="32"/>
    </row>
    <row r="91" spans="1:11" s="22" customFormat="1" ht="14.25">
      <c r="A91" s="32"/>
      <c r="B91" s="106" t="s">
        <v>381</v>
      </c>
      <c r="C91" s="32"/>
      <c r="D91" s="31"/>
      <c r="E91" s="32"/>
      <c r="F91" s="32"/>
      <c r="G91" s="109">
        <v>1571.75</v>
      </c>
      <c r="H91" s="32"/>
      <c r="I91" s="32"/>
      <c r="J91" s="32"/>
      <c r="K91" s="32"/>
    </row>
    <row r="92" spans="1:11" s="22" customFormat="1" ht="14.25">
      <c r="A92" s="32"/>
      <c r="B92" s="106" t="s">
        <v>382</v>
      </c>
      <c r="C92" s="32"/>
      <c r="D92" s="31"/>
      <c r="E92" s="32"/>
      <c r="F92" s="32"/>
      <c r="G92" s="109">
        <v>2519</v>
      </c>
      <c r="H92" s="32"/>
      <c r="I92" s="32"/>
      <c r="J92" s="32"/>
      <c r="K92" s="32"/>
    </row>
    <row r="93" spans="1:11" s="22" customFormat="1" ht="42.75">
      <c r="A93" s="32"/>
      <c r="B93" s="106" t="s">
        <v>384</v>
      </c>
      <c r="C93" s="32"/>
      <c r="D93" s="31"/>
      <c r="E93" s="32"/>
      <c r="F93" s="32"/>
      <c r="G93" s="109">
        <v>7131</v>
      </c>
      <c r="H93" s="32"/>
      <c r="I93" s="32"/>
      <c r="J93" s="32"/>
      <c r="K93" s="32"/>
    </row>
    <row r="94" spans="1:11" s="22" customFormat="1" ht="14.25">
      <c r="A94" s="32"/>
      <c r="B94" s="106" t="s">
        <v>395</v>
      </c>
      <c r="C94" s="32"/>
      <c r="D94" s="31"/>
      <c r="E94" s="32"/>
      <c r="F94" s="32"/>
      <c r="G94" s="109">
        <v>3778.25</v>
      </c>
      <c r="H94" s="32"/>
      <c r="I94" s="32"/>
      <c r="J94" s="32"/>
      <c r="K94" s="32"/>
    </row>
    <row r="95" spans="1:11" s="22" customFormat="1" ht="14.25">
      <c r="A95" s="32"/>
      <c r="B95" s="106" t="s">
        <v>396</v>
      </c>
      <c r="C95" s="32"/>
      <c r="D95" s="31"/>
      <c r="E95" s="32"/>
      <c r="F95" s="32"/>
      <c r="G95" s="109">
        <v>668</v>
      </c>
      <c r="H95" s="32"/>
      <c r="I95" s="32"/>
      <c r="J95" s="32"/>
      <c r="K95" s="32"/>
    </row>
    <row r="96" spans="1:11" s="22" customFormat="1" ht="14.25">
      <c r="A96" s="32"/>
      <c r="B96" s="106" t="s">
        <v>397</v>
      </c>
      <c r="C96" s="32"/>
      <c r="D96" s="31"/>
      <c r="E96" s="32"/>
      <c r="F96" s="32"/>
      <c r="G96" s="109">
        <v>607.7</v>
      </c>
      <c r="H96" s="32"/>
      <c r="I96" s="32"/>
      <c r="J96" s="32"/>
      <c r="K96" s="32"/>
    </row>
    <row r="97" spans="1:11" s="22" customFormat="1" ht="28.5">
      <c r="A97" s="32"/>
      <c r="B97" s="106" t="s">
        <v>400</v>
      </c>
      <c r="C97" s="32"/>
      <c r="D97" s="31"/>
      <c r="E97" s="32"/>
      <c r="F97" s="32"/>
      <c r="G97" s="109">
        <v>1102</v>
      </c>
      <c r="H97" s="32"/>
      <c r="I97" s="32"/>
      <c r="J97" s="32"/>
      <c r="K97" s="32"/>
    </row>
    <row r="98" spans="1:11" s="22" customFormat="1" ht="14.25">
      <c r="A98" s="32"/>
      <c r="B98" s="106" t="s">
        <v>402</v>
      </c>
      <c r="C98" s="32"/>
      <c r="D98" s="31"/>
      <c r="E98" s="32"/>
      <c r="F98" s="32"/>
      <c r="G98" s="109">
        <v>869</v>
      </c>
      <c r="H98" s="32"/>
      <c r="I98" s="32"/>
      <c r="J98" s="32"/>
      <c r="K98" s="32"/>
    </row>
    <row r="99" spans="1:11" s="22" customFormat="1" ht="14.25">
      <c r="A99" s="32"/>
      <c r="B99" s="106" t="s">
        <v>406</v>
      </c>
      <c r="C99" s="32"/>
      <c r="D99" s="31"/>
      <c r="E99" s="32"/>
      <c r="F99" s="32"/>
      <c r="G99" s="109">
        <v>2500</v>
      </c>
      <c r="H99" s="32"/>
      <c r="I99" s="32"/>
      <c r="J99" s="32"/>
      <c r="K99" s="32"/>
    </row>
    <row r="100" spans="1:11" s="22" customFormat="1" ht="14.25">
      <c r="A100" s="32"/>
      <c r="B100" s="106" t="s">
        <v>319</v>
      </c>
      <c r="C100" s="32"/>
      <c r="D100" s="31"/>
      <c r="E100" s="32"/>
      <c r="F100" s="32"/>
      <c r="G100" s="108">
        <v>1933.36</v>
      </c>
      <c r="H100" s="32"/>
      <c r="I100" s="32"/>
      <c r="J100" s="32"/>
      <c r="K100" s="32"/>
    </row>
  </sheetData>
  <sheetProtection/>
  <mergeCells count="1">
    <mergeCell ref="B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2023-03-15T14:49:56Z</dcterms:modified>
  <cp:category/>
  <cp:version/>
  <cp:contentType/>
  <cp:contentStatus/>
</cp:coreProperties>
</file>